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campania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</calcChain>
</file>

<file path=xl/sharedStrings.xml><?xml version="1.0" encoding="utf-8"?>
<sst xmlns="http://schemas.openxmlformats.org/spreadsheetml/2006/main" count="321" uniqueCount="182">
  <si>
    <t>Agenzia delle Entrate</t>
  </si>
  <si>
    <t>CF 06363391001</t>
  </si>
  <si>
    <t>Contratti di forniture, beni e servizi</t>
  </si>
  <si>
    <t>Anno 2014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</si>
  <si>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</si>
  <si>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</si>
  <si>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</si>
  <si>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</si>
  <si>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</si>
  <si>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</si>
  <si>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</si>
  <si>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</si>
  <si>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</si>
  <si>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</si>
  <si>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</si>
  <si>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Campania</t>
  </si>
  <si>
    <t>DISTACCO TEMPORANEO CABINA MT - UT NAPOLI 2</t>
  </si>
  <si>
    <t>23-AFFIDAMENTO IN ECONOMIA - AFFIDAMENTO DIRETTO</t>
  </si>
  <si>
    <t xml:space="preserve">ENEL DISTRIBUZIONE SPA (CF: 05779711000)
</t>
  </si>
  <si>
    <t>ENEL DISTRIBUZIONE SPA (CF: 05779711000)</t>
  </si>
  <si>
    <t>Fornitura vestiario personale</t>
  </si>
  <si>
    <t xml:space="preserve">ABBIGLIAMENTO ADA DI GROSSI ELENA E C. SNC (CF: 00978030476)
DITTA ANTONIO LEONARDI SRL (CF: 07660831210)
FASHION SEMPLIFICATA SRL (CF: 01392230528)
</t>
  </si>
  <si>
    <t>DITTA ANTONIO LEONARDI SRL (CF: 07660831210)</t>
  </si>
  <si>
    <t>contratto per verifiche impianti di messa a terra e impianti ascensori( verifiche biennali)</t>
  </si>
  <si>
    <t xml:space="preserve">accerta (CF: 03917140653)
APAVE ITALIA CPM SRL (CF: 01575040983)
Eco Certificazioni Spa (CF: 01358950390)
INC  (CF: 03529410619)
PRO-CERT S.r.l. (CF: 02576330365)
</t>
  </si>
  <si>
    <t>INC  (CF: 03529410619)</t>
  </si>
  <si>
    <t>contatore verifica banconote</t>
  </si>
  <si>
    <t xml:space="preserve">PARTENUFFICIO DI ANTONIO FENIZIA  (CF: 04770060632)
</t>
  </si>
  <si>
    <t>PARTENUFFICIO DI ANTONIO FENIZIA  (CF: 04770060632)</t>
  </si>
  <si>
    <t>Fornitura e posa in opera trasformatore viedo Vop per impianto videocitofonico.</t>
  </si>
  <si>
    <t xml:space="preserve">DUPLI-MAC S.A.S. (CF: 00812640639)
EL.CI IMPIANTI SRL (CF: 01341130639)
ETS SRL  (CF: 07166860630)
</t>
  </si>
  <si>
    <t>ETS SRL  (CF: 07166860630)</t>
  </si>
  <si>
    <t>interventi vari dp I napoli dp II napoli</t>
  </si>
  <si>
    <t xml:space="preserve">EL.CI IMPIANTI SRL (CF: 01341130639)
</t>
  </si>
  <si>
    <t>EL.CI IMPIANTI SRL (CF: 01341130639)</t>
  </si>
  <si>
    <t>LAVORI DI ADEGUAMENTO IMPIANTISTICO</t>
  </si>
  <si>
    <t xml:space="preserve">CAPONIGRO COSTRUZIONI SRL (CF: 05053210653)
EL.CI IMPIANTI SRL (CF: 01341130639)
ELETTROTECNICA TRIESTE DI A. SARNO (CF: SRNDRN45P69F839J)
ISTEL SRL (CF: 03943010656)
VOTO GROUP SRL (CF: 03097240653)
</t>
  </si>
  <si>
    <t>LAVORI DI IMPIANTISTICA DP PROVINCIALE DI CASERTA</t>
  </si>
  <si>
    <t xml:space="preserve">CO.GEN. SAS DI CAMILLO GALASSO (CF: 04151391218)
DEL.MAR. COSTRUZIONI SRL (CF: 06361512111)
EBM SRL (CF: 05799001218)
EDIL IMPIANTI SRL (CF: 06590511215)
EL.CI IMPIANTI SRL (CF: 01341130639)
</t>
  </si>
  <si>
    <t>manutenzione ordinaria RPI S. Maria Capua Vetere</t>
  </si>
  <si>
    <t xml:space="preserve">de marco eduardo (CF: 03382021214)
egeo costruzioni generali srl (CF: 03539331219)
firap srl (CF: 56929612111)
graded spa (CF: 00272580630)
works in progress di sante baldelli (IdEstero: 04688761214)
</t>
  </si>
  <si>
    <t>works in progress di sante baldelli (IdEstero: 04688761214)</t>
  </si>
  <si>
    <t>FORNITURA CLIMATIZZATORI</t>
  </si>
  <si>
    <t>22-PROCEDURA NEGOZIATA DERIVANTE DA AVVISI CON CUI SI INDICE LA GARA</t>
  </si>
  <si>
    <t xml:space="preserve">ECOSOLUTION (CF: 03695610711)
euroimpianti srl (CF: 04797620657)
ING. ACUNTO SALVATORE E F.LLI SAS (CF: 01809150632)
MASTROIANNI ALESSANDRO (CF: MSTLSN55P19B935L)
zetaclima di zumpano salvatore (CF: zmplsl67s23c430a)
</t>
  </si>
  <si>
    <t>ING. ACUNTO SALVATORE E F.LLI SAS (CF: 01809150632)</t>
  </si>
  <si>
    <t>INTERVENTO URGENTE SU IMPIANTO ANTINTRUSIONE</t>
  </si>
  <si>
    <t xml:space="preserve">SECURTEK SRL (CF: 02736970613)
</t>
  </si>
  <si>
    <t>SECURTEK SRL (CF: 02736970613)</t>
  </si>
  <si>
    <t>DERATTIZZAZIONE LOCALI DP I NAPOLI</t>
  </si>
  <si>
    <t xml:space="preserve">AEROSOL DDD S.N.C. (CF: 04691100632)
</t>
  </si>
  <si>
    <t>AEROSOL DDD S.N.C. (CF: 04691100632)</t>
  </si>
  <si>
    <t>intervento di somma urgenza derattizzazione puf Salerno</t>
  </si>
  <si>
    <t>DISINFESTAZIONE DERATTIZZAZIONE UT CASORIA</t>
  </si>
  <si>
    <t xml:space="preserve">8 MARZO SOCIETA' COOPERATIVA (CF: 03737020630)
A.G.S. AZIENDA GESTIONE SERVIZI (CF: 05081621210)
AARON SERVICES A.R.L. (CF: 07238631217)
ABACOPULIMENTO S.R.L. (CF: 06763200638)
ANTHIRAT CONTROL S.R.L. (CF: 07764320631)
</t>
  </si>
  <si>
    <t>ANTHIRAT CONTROL S.R.L. (CF: 07764320631)</t>
  </si>
  <si>
    <t>servizio di disinfestazione e derattizzazione vari uffici</t>
  </si>
  <si>
    <t xml:space="preserve">COOPER PUL SCPA  (CF: 00302570650)
COOPERATIVA PROGETTO 2000 S.C.R.L. (CF: 02757010653)
ECOTEAM (CF: 03315530653)
ISIDE SRL UNIPERSONALE (CF: 07483611211)
LA LUX SRL (CF: 04474750652)
</t>
  </si>
  <si>
    <t>ISIDE SRL UNIPERSONALE (CF: 07483611211)</t>
  </si>
  <si>
    <t>ACQUISTO PREMI PER SCUOLA</t>
  </si>
  <si>
    <t xml:space="preserve">C.R.C. SAS (CF: 06274871216)
</t>
  </si>
  <si>
    <t>C.R.C. SAS (CF: 06274871216)</t>
  </si>
  <si>
    <t>FORNITURA TONER VARI UFFICI</t>
  </si>
  <si>
    <t xml:space="preserve">ADINOLFI DI G. &amp; M. ADINOLFI S.N.C. (CF: 04810960650)
ALFA GRAFICA (CF: 06808191214)
ALFANO SRL UNIPERSONALE (CF: 04399240656)
ALL OFFICE SRL (CF: 05566931217)
ALTIFIN UNIPERSONALE (CF: 03376680611)
</t>
  </si>
  <si>
    <t>ALTIFIN UNIPERSONALE (CF: 03376680611)</t>
  </si>
  <si>
    <t>LAVORI SU IMPIANTO ANTINCENDIO UPT NAPOLI VIA DE GASPERI</t>
  </si>
  <si>
    <t xml:space="preserve">cogesistem srl (CF: 04799601218)
DI CAPUA MARIA DITTA INDIVIDUALE (CF: 03846751216)
EBM SRL (CF: 05799001218)
PROGECO SRL (CF: 02631180649)
Romeo Gestioni S.p.A. (CF: 05850080630)
</t>
  </si>
  <si>
    <t>PROGECO SRL (CF: 02631180649)</t>
  </si>
  <si>
    <t>Timbri e lavori stampa</t>
  </si>
  <si>
    <t xml:space="preserve">TIPOGRAFIA A. TETI SRL (CF: 05575461214)
TIPOGRAFIA CONTALDO VINCENZO (CF: CNTVCN67H08G230O)
TIPOGRAFIA FUSCO S.R.L.  (CF: 04663200659)
TIPOGRAFIA LEGATORIA IEZZA (CF: ZZINLL55T14H683S)
TIPOGRAFIA LENGUA DI GIUSEPPE LENGUA (CF: LNGGPP69D25C557J)
</t>
  </si>
  <si>
    <t>TIPOGRAFIA A. TETI SRL (CF: 05575461214)</t>
  </si>
  <si>
    <t>ACQUISTO BUONI CARD</t>
  </si>
  <si>
    <t xml:space="preserve">EXPERT NAPOLI (CF: 07302590638)
</t>
  </si>
  <si>
    <t>EXPERT NAPOLI (CF: 07302590638)</t>
  </si>
  <si>
    <t xml:space="preserve">2M forniture (CF: 03637990650)
ALL SERVICES PROVIDER S.R.L. (CF: 05582711213)
ARTISAN SRL (CF: 03549500639)
avertecnica (CF: 00730500626)
CO.CE.M.I.T. SAS DI SPISTA PASQUALE (CF: 04594220636)
</t>
  </si>
  <si>
    <t>CO.CE.M.I.T. SAS DI SPISTA PASQUALE (CF: 04594220636)</t>
  </si>
  <si>
    <t>MANUTENZIONE ASCENSORI</t>
  </si>
  <si>
    <t xml:space="preserve">AMBASSADOR ASCENSORI SRL (CF: 00329690630)
CEIMA ASCENSORI SRL (CF: 01481220620)
COESTRAS SRL (CF: PSCGPP78P14B963T)
DATI ASCENSORI S.R.L. (CF: 00936980622)
DEL BO  (CF: 04474391218)
DEL VECCHIO SRL (CF: 06661380631)
</t>
  </si>
  <si>
    <t>DATI ASCENSORI S.R.L. (CF: 00936980622)</t>
  </si>
  <si>
    <t>riparazione e sostituzione staffa videoproiettore</t>
  </si>
  <si>
    <t xml:space="preserve">DUPLI-MAC S.A.S. (CF: 00812640639)
</t>
  </si>
  <si>
    <t>DUPLI-MAC S.A.S. (CF: 00812640639)</t>
  </si>
  <si>
    <t>ARREDI VARI</t>
  </si>
  <si>
    <t xml:space="preserve">A.S.A. RAPPRESENTANZE S.R.L. (CF: 00764520631)
A&amp;T SOLUTION (CF: 07636670635)
ADINOLFI DI G. &amp; M. ADINOLFI S.N.C. (CF: 04810960650)
ALL SERVICES PROVIDER S.R.L. (CF: 05582711213)
ALTIFIN UNIPERSONALE (CF: 03376680611)
</t>
  </si>
  <si>
    <t>ALL SERVICES PROVIDER S.R.L. (CF: 05582711213)</t>
  </si>
  <si>
    <t>Pubblicazione bando di gara</t>
  </si>
  <si>
    <t xml:space="preserve">A. MANZONI &amp; C. S.p.a. (CF: 04705810150)
goodea srl (CF: 06876751212)
PIEMME SPA - Concessionaria pubblicitÃ  (CF: 05122191009)
</t>
  </si>
  <si>
    <t>goodea srl (CF: 06876751212)</t>
  </si>
  <si>
    <t>Pubblicazione esiti di gara - mensa</t>
  </si>
  <si>
    <t xml:space="preserve">goodea srl (CF: 06876751212)
</t>
  </si>
  <si>
    <t>Pubblicazioni estratto avviso indagine di mercato</t>
  </si>
  <si>
    <t>PIEMME SPA - Concessionaria pubblicitÃ  (CF: 05122191009)</t>
  </si>
  <si>
    <t>LAVORI DI MINUTO MANTENIMENTO FABBRICATI SEDI AG. ENTRATE CAMPANIA</t>
  </si>
  <si>
    <t xml:space="preserve">B.P. COSTRUZIONI S.R.L. (CF: 04895271213)
C.G.D. s.r.l. (CF: 05419851216)
CIR s.r.l. (CF: 00409680634)
CO.GEN. SAS DI CAMILLO GALASSO (CF: 04151391218)
COSTRUZIONI GENERALIN SRL (CF: 05374001211)
</t>
  </si>
  <si>
    <t>COSTRUZIONI GENERALIN SRL (CF: 05374001211)</t>
  </si>
  <si>
    <t>Fornitura di n. 8 tipi millesimi mobili "anno 2015" e di un timbro datario per gli Uffici Provinciali - Territorio della Campania</t>
  </si>
  <si>
    <t xml:space="preserve">Istituto Poligrafico e Zecca dello Stato  (CF: 00399810589)
</t>
  </si>
  <si>
    <t>Istituto Poligrafico e Zecca dello Stato  (CF: 00399810589)</t>
  </si>
  <si>
    <t>corso di formazione per addetti alla prevenzione degli incendi</t>
  </si>
  <si>
    <t xml:space="preserve">ASSOFRAM (CF: 93017550638)
CSF SRL (CF: 05124921213)
I.C.F. (CF: 95071160634)
TIME VISION  (CF: 07223751210)
WORK CASA  (CF: 07455500639)
</t>
  </si>
  <si>
    <t>TIME VISION  (CF: 07223751210)</t>
  </si>
  <si>
    <t>fornitura di climatizzatore</t>
  </si>
  <si>
    <t xml:space="preserve">CO.CE.M.I.T. SAS DI SPISTA PASQUALE (CF: 04594220636)
EL.CI IMPIANTI SRL (CF: 01341130639)
electronic center (CF: 00685410623)
euroimpianti srl (CF: 04797620657)
FRIGOELETTRICA BRUNO DESTRIERE SRL (CF: 03106641214)
</t>
  </si>
  <si>
    <t>FRIGOELETTRICA BRUNO DESTRIERE SRL (CF: 03106641214)</t>
  </si>
  <si>
    <t>intervento su impianto di climatizzazione</t>
  </si>
  <si>
    <t>toner non in convenzione</t>
  </si>
  <si>
    <t xml:space="preserve">C.&amp; P. GRAFICA SRL (CF: 02766670646)
C.P. ELETTRONICA (CF: 06441550636)
Cartil Unipersonale S.r.l. (CF: 02632440646)
CTA UFFICIO S.R.L (CF: 02825290618)
f.lli cameretti srl (CF: 07051581218)
</t>
  </si>
  <si>
    <t>f.lli cameretti srl (CF: 07051581218)</t>
  </si>
  <si>
    <t>Pacchi di reintegro per cassette di pronto soccorso</t>
  </si>
  <si>
    <t xml:space="preserve">2M forniture (CF: 03637990650)
3 B OFFICE S.R.L. (CF: 02255830644)
A.S.A. RAPPRESENTANZE S.R.L. (CF: 00764520631)
AIESI HOSPITAL SERVICE SAS DI PIANTADOSI VALERIO E C.  (CF: 06111530637)
AS MEDICA SRL (CF: 05703031210)
</t>
  </si>
  <si>
    <t>AIESI HOSPITAL SERVICE SAS DI PIANTADOSI VALERIO E C.  (CF: 06111530637)</t>
  </si>
  <si>
    <t>Contratto per affidamento del servizio di trasporto,trasloco e facchinaggio - sedi Agenzia Entrate Campania</t>
  </si>
  <si>
    <t xml:space="preserve">CONSORZIO SERVIZI EUROPEI (CF: 03353441219)
CONTE LANDONE (CF: 00118850619)
RISANAMENTO VESUVIO S.A.S (CF: 04565950633)
SANTA BRIGIDA SOCIETA COOP.VA PER AZIONI  (CF: 04161790631)
SOC.AZ AIR SYSTEM SRL (CF: 04343791218)
</t>
  </si>
  <si>
    <t>CONSORZIO SERVIZI EUROPEI (CF: 03353441219)</t>
  </si>
  <si>
    <t>urgente intervento su impianto antintrusione</t>
  </si>
  <si>
    <t xml:space="preserve">IMPEL SECURITY SRL (CF: 03355030614)
</t>
  </si>
  <si>
    <t>IMPEL SECURITY SRL (CF: 03355030614)</t>
  </si>
  <si>
    <t>servizio di vigilanza ut Aversa</t>
  </si>
  <si>
    <t xml:space="preserve">Coop. Terra di Lavoro a r.l. (CF: 00101980613)
ISTITUTO DI VIGILANZA IL NOTTURNO S.A.S. (CF: 03505950638)
Lavoro e Giustizia (CF: 00424170611)
</t>
  </si>
  <si>
    <t>Lavoro e Giustizia (CF: 00424170611)</t>
  </si>
  <si>
    <t xml:space="preserve">Fornitura in opera di scomparto e interruttore arrivo ENEL  presso lâ€™U.T. di Napoli 2 </t>
  </si>
  <si>
    <t>acquisto carta A/4 e A/3</t>
  </si>
  <si>
    <t xml:space="preserve">2M forniture (CF: 03637990650)
3 B OFFICE S.R.L. (CF: 02255830644)
KARTA SAS DI GIOVANNI RUSSO (CF: 05484650634)
LINE SYSTEM AUTOMATION SRL (CF: 04566131217)
MAVI (CF: 06326551212)
</t>
  </si>
  <si>
    <t>KARTA SAS DI GIOVANNI RUSSO (CF: 05484650634)</t>
  </si>
  <si>
    <t>lavori ripristino lastrico solare via Diaz, 11 Napoli</t>
  </si>
  <si>
    <t xml:space="preserve">COSTRUZIONI GENERALIN SRL (CF: 05374001211)
MADA D e D   S.R.L. (CF: 07673910639)
MC Costruzioni Srl (CF: 01673230668)
pulcinella job (CF: 06420001213)
Working Progress Srl (CF: 07180021219)
</t>
  </si>
  <si>
    <t>URGENTE RIPARAZIONE DEI BAGNI 2Â° 3Â° E 6Â° PIANO PUF VIA DIAZ 11 NAPOLI</t>
  </si>
  <si>
    <t xml:space="preserve">CONSORZIO CIRO MENOTTI (CF: 00966060378)
</t>
  </si>
  <si>
    <t>CONSORZIO CIRO MENOTTI (CF: 00966060378)</t>
  </si>
  <si>
    <t>rotoli registratori di cassa</t>
  </si>
  <si>
    <t xml:space="preserve">GECAL  (CF: 08551090155)
</t>
  </si>
  <si>
    <t>GECAL  (CF: 08551090155)</t>
  </si>
  <si>
    <t>FORNITURA GAS D.P. BENEVENTO</t>
  </si>
  <si>
    <t>26-AFFIDAMENTO DIRETTO IN ADESIONE AD ACCORDO QUADRO/CONVENZIONE</t>
  </si>
  <si>
    <t xml:space="preserve">EDISON ENERGIA S.P.A (CF: 08526440154)
</t>
  </si>
  <si>
    <t>EDISON ENERGIA S.P.A (CF: 08526440154)</t>
  </si>
  <si>
    <t>MANUTENZIONE IMPIANTO ANTINTRUSIONE</t>
  </si>
  <si>
    <t xml:space="preserve">DITTA MARINO IMPIANTI SRL (CF: 07568110634)
</t>
  </si>
  <si>
    <t>DITTA MARINO IMPIANTI SRL (CF: 07568110634)</t>
  </si>
  <si>
    <t>timbri</t>
  </si>
  <si>
    <t xml:space="preserve">antica tipografia ligure coop. soc. onlus (CF: 02099790996)
antolini tipografia srl (CF: 02118540224)
e. lui tipografia srl (CF: 01216450351)
TIPOGRAFIA A. TETI SRL (CF: 05575461214)
tipografia lapolla di lapolla giuseppe (CF: 01150500773)
</t>
  </si>
  <si>
    <t xml:space="preserve">ADEGUAMENTO CABINA ELETTRICA </t>
  </si>
  <si>
    <t>SERVIZIO DI VIGILANZA DIREZIONE REGIONALE CAMPANIA</t>
  </si>
  <si>
    <t xml:space="preserve">EUROPEA SRL (CF: 05810871219)
ISTITUTO DI VIGILANZA IL NOTTURNO S.A.S. (CF: 03505950638)
ISTITUTO DI VIGILANZA ITALIA S.R.L. (CF: 05202230636)
ISTITUTO DI VIGILANZA LA LEONESSA SPA (CF: 01288300633)
L'AQUILA S.R.L. ISTITUTO DI VIGILANZA (CF: 05636500638)
Soc.Coop.Security Group a.r.l. (CF: 03499671216)
</t>
  </si>
  <si>
    <t>ISTITUTO DI VIGILANZA LA LEONESSA SPA (CF: 01288300633)</t>
  </si>
  <si>
    <t>contratto per affidamento dei servizi di trasporto, trasloco e facchinaggio sedi AG. Entrate Campania</t>
  </si>
  <si>
    <t>08-AFFIDAMENTO IN ECONOMIA - COTTIMO FIDUCIARIO</t>
  </si>
  <si>
    <t xml:space="preserve">AEROSOL DDD S.N.C. (CF: 04691100632)
CIR s.r.l. (CF: 00409680634)
CONTE LANDONE (CF: 00118850619)
RISANAMENTO VESUVIO S.A.S (CF: 04565950633)
SANTA BRIGIDA SOCIETA COOP.VA PER AZIONI  (CF: 04161790631)
so.co.im srl (CF: 01458160627)
</t>
  </si>
  <si>
    <t>RISANAMENTO VESUVIO S.A.S (CF: 04565950633)</t>
  </si>
  <si>
    <t>segnaletica</t>
  </si>
  <si>
    <t xml:space="preserve">DE SIA E IDEATENDA SRL (CF: 07008131216)
DEOFFICE SRL  (CF: 03687120612)
di.maf. srl (CF: 05688001212)
electronic center (CF: 00685410623)
inform s.u,r.l. (CF: 04352681219)
</t>
  </si>
  <si>
    <t>inform s.u,r.l. (CF: 04352681219)</t>
  </si>
  <si>
    <t>materiale tipografico</t>
  </si>
  <si>
    <t xml:space="preserve">TIPOGRAFIA A. TETI SRL (CF: 05575461214)
TIPOGRAFIA ARZIONI SAS (CF: 00997190327)
TIPOGRAFIA CONTALDO VINCENZO (CF: CNTVCN67H08G230O)
TIPOGRAFIA DANZO SRL (CF: 03495440244)
TIPOGRAFIA FACCIOTTI S.R.L. (CF: 05199111005)
</t>
  </si>
  <si>
    <t>materiale di cancelleria uffici dipendenti</t>
  </si>
  <si>
    <t xml:space="preserve">arti grafiche boccia spa (CF: 00170870653)
avertecnica (CF: 00730500626)
az galaxy (CF: 06054841215)
bluoffice srl (CF: 01292450622)
kartarredo (CF: 05649221214)
</t>
  </si>
  <si>
    <t>kartarredo (CF: 05649221214)</t>
  </si>
  <si>
    <t xml:space="preserve">MANUTENZIONE ORDINARIA DEI LOCALI DESTINATI A SEDE DELLâ€™UFFICIO TERRITORIALE DELLâ€™AGENZIA DELLE ENTRATE DI VALLO DELLA LUCANIA </t>
  </si>
  <si>
    <t xml:space="preserve">energroup di casella cristiano (CF: 01628840769)
gipi srl (CF: 07745431218)
la crisalide srl (CF: 01462530625)
MARTUCCIELLO COSTRUZIONI DI RAG. MARTUCCIELLO LUCA  (CF: MRTLCU74A12F426O)
tekna restauri srl (CF: 05402641210)
</t>
  </si>
  <si>
    <t>MARTUCCIELLO COSTRUZIONI DI RAG. MARTUCCIELLO LUCA  (CF: MRTLCU74A12F426O)</t>
  </si>
  <si>
    <t>Affidamento servizio manutenzione impianto videosorveglianza DR Campania</t>
  </si>
  <si>
    <t xml:space="preserve">CONSORZIO MANUTENZIONI GENERALI (CF: 05878321214)
ETS SRL  (CF: 07166860630)
neapolis informatica (CF: 07708230631)
new line pubblicity (CF: 05871521216)
rotolprint srl (CF: 04424531210)
</t>
  </si>
  <si>
    <t>Intervento su impianto climatizzazione dr campania</t>
  </si>
  <si>
    <t xml:space="preserve">ARCA SERVIZI (CF: 06609091217)
ARTISAN SRL (CF: 03549500639)
CARIMED SRL (CF: 05481561214)
COESTRAS SRL (CF: PSCGPP78P14B963T)
EL.CI IMPIANTI SRL (CF: 01341130639)
</t>
  </si>
  <si>
    <t>nastri stampante</t>
  </si>
  <si>
    <t xml:space="preserve">VIRTUAL LOGIC SRL (CF: 03878640238)
</t>
  </si>
  <si>
    <t>VIRTUAL LOGIC SRL (CF: 03878640238)</t>
  </si>
  <si>
    <t>noleggio di apparecchiature per visura e stampa di microfilm per gli Uffici Provinciali - Territorio di Napoli e Salerno</t>
  </si>
  <si>
    <t xml:space="preserve">bluoffice srl (CF: 01292450622)
CANONAB di Dario Russo (CF: RSSDRA57A30F839S)
DE GREGORIO SYSTEM SRL (CF: 02970541211)
EUROFFICE SRL (CF: 06495580968)
OVERMAC UFFICIO DI RUGGIERO CARMINE E C. SAS (CF: 05514400638)
</t>
  </si>
  <si>
    <t>CANONAB di Dario Russo (CF: RSSDRA57A30F839S)</t>
  </si>
  <si>
    <t>VIGILANZA E COLLEGAMENTO VIDEO SORVEGLIANZA PUF SALERNO</t>
  </si>
  <si>
    <t xml:space="preserve">ISTITUTO DI VIGILANZA CITTA' SICURA (CF: 04818300651)
ISTITUTO DI VIGILANZA COSMOPOL (CF: 01764680649)
ISTITUTO DI VIGILANZA IL NOTTURNO S.A.S. (CF: 03505950638)
</t>
  </si>
  <si>
    <t>ISTITUTO DI VIGILANZA CITTA' SICURA (CF: 04818300651)</t>
  </si>
  <si>
    <t>sorveglianza sanitaria</t>
  </si>
  <si>
    <t xml:space="preserve">IGEAMED S.R.L. (CF: 05111821004)
</t>
  </si>
  <si>
    <t>IGEAMED S.R.L. (CF: 05111821004)</t>
  </si>
  <si>
    <t>fornitura e consegna testi per il CAM di Salerno</t>
  </si>
  <si>
    <t xml:space="preserve">Agenzia d.ssa Cozzolino luisa (CF: 05590820634)
libreria Arico' (CF: 07787671218)
LIBRERIA MARIO PIRONTI (CF: 07793010633)
Libri e Professioni SpA (CF: 07044280639)
WOLTERS KLUWER ITALIA SRL (CF: 10209790152)
</t>
  </si>
  <si>
    <t>Libri e Professioni SpA (CF: 07044280639)</t>
  </si>
  <si>
    <t>Vigilanza U T Nola</t>
  </si>
  <si>
    <t xml:space="preserve">Lavoro e Giustizia (CF: 00424170611)
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</si>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</sst>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workbookViewId="0">
      <selection activeCell="A41" sqref="A41:XFD41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181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"Z4A0E25137"</f>
        <v>Z4A0E25137</v>
      </c>
      <c r="B3" t="str">
        <f t="shared" ref="B3:B34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450.28</v>
      </c>
      <c r="I3" s="2">
        <v>41663</v>
      </c>
      <c r="J3" s="2">
        <v>41663</v>
      </c>
      <c r="K3">
        <v>450.28</v>
      </c>
    </row>
    <row r="4" spans="1:11" x14ac:dyDescent="0.25">
      <c r="A4" t="str">
        <f>"Z8310EEE5F"</f>
        <v>Z8310EEE5F</v>
      </c>
      <c r="B4" t="str">
        <f t="shared" si="0"/>
        <v>06363391001</v>
      </c>
      <c r="C4" t="s">
        <v>15</v>
      </c>
      <c r="D4" t="s">
        <v>20</v>
      </c>
      <c r="E4" t="s">
        <v>17</v>
      </c>
      <c r="F4" s="1" t="s">
        <v>21</v>
      </c>
      <c r="G4" t="s">
        <v>22</v>
      </c>
      <c r="H4">
        <v>3430</v>
      </c>
      <c r="I4" s="2">
        <v>41960</v>
      </c>
      <c r="J4" s="2">
        <v>41992</v>
      </c>
      <c r="K4">
        <v>3430</v>
      </c>
    </row>
    <row r="5" spans="1:11" x14ac:dyDescent="0.25">
      <c r="A5" t="str">
        <f>"536910124F"</f>
        <v>536910124F</v>
      </c>
      <c r="B5" t="str">
        <f t="shared" si="0"/>
        <v>06363391001</v>
      </c>
      <c r="C5" t="s">
        <v>15</v>
      </c>
      <c r="D5" t="s">
        <v>23</v>
      </c>
      <c r="E5" t="s">
        <v>17</v>
      </c>
      <c r="F5" s="1" t="s">
        <v>24</v>
      </c>
      <c r="G5" t="s">
        <v>25</v>
      </c>
      <c r="H5">
        <v>15000</v>
      </c>
      <c r="I5" s="2">
        <v>41666</v>
      </c>
      <c r="J5" s="2">
        <v>42063</v>
      </c>
      <c r="K5">
        <v>3250</v>
      </c>
    </row>
    <row r="6" spans="1:11" x14ac:dyDescent="0.25">
      <c r="A6" t="str">
        <f>"Z431075199"</f>
        <v>Z431075199</v>
      </c>
      <c r="B6" t="str">
        <f t="shared" si="0"/>
        <v>06363391001</v>
      </c>
      <c r="C6" t="s">
        <v>15</v>
      </c>
      <c r="D6" t="s">
        <v>26</v>
      </c>
      <c r="E6" t="s">
        <v>17</v>
      </c>
      <c r="F6" s="1" t="s">
        <v>27</v>
      </c>
      <c r="G6" t="s">
        <v>28</v>
      </c>
      <c r="H6">
        <v>188</v>
      </c>
      <c r="I6" s="2">
        <v>41717</v>
      </c>
      <c r="J6" s="2">
        <v>41717</v>
      </c>
      <c r="K6">
        <v>188</v>
      </c>
    </row>
    <row r="7" spans="1:11" x14ac:dyDescent="0.25">
      <c r="A7" t="str">
        <f>"Z671095C16"</f>
        <v>Z671095C16</v>
      </c>
      <c r="B7" t="str">
        <f t="shared" si="0"/>
        <v>06363391001</v>
      </c>
      <c r="C7" t="s">
        <v>15</v>
      </c>
      <c r="D7" t="s">
        <v>29</v>
      </c>
      <c r="E7" t="s">
        <v>17</v>
      </c>
      <c r="F7" s="1" t="s">
        <v>30</v>
      </c>
      <c r="G7" t="s">
        <v>31</v>
      </c>
      <c r="H7">
        <v>400</v>
      </c>
      <c r="I7" s="2">
        <v>41915</v>
      </c>
      <c r="J7" s="2">
        <v>41919</v>
      </c>
      <c r="K7">
        <v>400</v>
      </c>
    </row>
    <row r="8" spans="1:11" x14ac:dyDescent="0.25">
      <c r="A8" t="str">
        <f>"ZF111D1E43"</f>
        <v>ZF111D1E43</v>
      </c>
      <c r="B8" t="str">
        <f t="shared" si="0"/>
        <v>06363391001</v>
      </c>
      <c r="C8" t="s">
        <v>15</v>
      </c>
      <c r="D8" t="s">
        <v>32</v>
      </c>
      <c r="E8" t="s">
        <v>17</v>
      </c>
      <c r="F8" s="1" t="s">
        <v>33</v>
      </c>
      <c r="G8" t="s">
        <v>34</v>
      </c>
      <c r="H8">
        <v>1737.31</v>
      </c>
      <c r="I8" s="2">
        <v>41935</v>
      </c>
      <c r="J8" s="2">
        <v>41963</v>
      </c>
      <c r="K8">
        <v>1487.76</v>
      </c>
    </row>
    <row r="9" spans="1:11" x14ac:dyDescent="0.25">
      <c r="A9" t="str">
        <f>"Z3F113F411"</f>
        <v>Z3F113F411</v>
      </c>
      <c r="B9" t="str">
        <f t="shared" si="0"/>
        <v>06363391001</v>
      </c>
      <c r="C9" t="s">
        <v>15</v>
      </c>
      <c r="D9" t="s">
        <v>35</v>
      </c>
      <c r="E9" t="s">
        <v>17</v>
      </c>
      <c r="F9" s="1" t="s">
        <v>36</v>
      </c>
      <c r="G9" t="s">
        <v>34</v>
      </c>
      <c r="H9">
        <v>9458.42</v>
      </c>
      <c r="I9" s="2">
        <v>41929</v>
      </c>
      <c r="J9" s="2">
        <v>41960</v>
      </c>
      <c r="K9">
        <v>9458.42</v>
      </c>
    </row>
    <row r="10" spans="1:11" x14ac:dyDescent="0.25">
      <c r="A10" t="str">
        <f>"ZBD119CDDE"</f>
        <v>ZBD119CDDE</v>
      </c>
      <c r="B10" t="str">
        <f t="shared" si="0"/>
        <v>06363391001</v>
      </c>
      <c r="C10" t="s">
        <v>15</v>
      </c>
      <c r="D10" t="s">
        <v>37</v>
      </c>
      <c r="E10" t="s">
        <v>17</v>
      </c>
      <c r="F10" s="1" t="s">
        <v>38</v>
      </c>
      <c r="G10" t="s">
        <v>34</v>
      </c>
      <c r="H10">
        <v>5867.89</v>
      </c>
      <c r="I10" s="2">
        <v>41961</v>
      </c>
      <c r="J10" s="2">
        <v>41970</v>
      </c>
      <c r="K10">
        <v>5867.89</v>
      </c>
    </row>
    <row r="11" spans="1:11" x14ac:dyDescent="0.25">
      <c r="A11" t="str">
        <f>"ZB10E57D5A"</f>
        <v>ZB10E57D5A</v>
      </c>
      <c r="B11" t="str">
        <f t="shared" si="0"/>
        <v>06363391001</v>
      </c>
      <c r="C11" t="s">
        <v>15</v>
      </c>
      <c r="D11" t="s">
        <v>39</v>
      </c>
      <c r="E11" t="s">
        <v>17</v>
      </c>
      <c r="F11" s="1" t="s">
        <v>40</v>
      </c>
      <c r="G11" t="s">
        <v>41</v>
      </c>
      <c r="H11">
        <v>3694.79</v>
      </c>
      <c r="I11" s="2">
        <v>41913</v>
      </c>
      <c r="J11" s="2">
        <v>41918</v>
      </c>
      <c r="K11">
        <v>3694.79</v>
      </c>
    </row>
    <row r="12" spans="1:11" x14ac:dyDescent="0.25">
      <c r="A12" t="str">
        <f>"ZD11227F0A"</f>
        <v>ZD11227F0A</v>
      </c>
      <c r="B12" t="str">
        <f t="shared" si="0"/>
        <v>06363391001</v>
      </c>
      <c r="C12" t="s">
        <v>15</v>
      </c>
      <c r="D12" t="s">
        <v>42</v>
      </c>
      <c r="E12" t="s">
        <v>43</v>
      </c>
      <c r="F12" s="1" t="s">
        <v>44</v>
      </c>
      <c r="G12" t="s">
        <v>45</v>
      </c>
      <c r="H12">
        <v>8393</v>
      </c>
      <c r="I12" s="2">
        <v>41995</v>
      </c>
      <c r="J12" s="2">
        <v>41997</v>
      </c>
      <c r="K12">
        <v>8393</v>
      </c>
    </row>
    <row r="13" spans="1:11" x14ac:dyDescent="0.25">
      <c r="A13" t="str">
        <f>"Z740E579A8"</f>
        <v>Z740E579A8</v>
      </c>
      <c r="B13" t="str">
        <f t="shared" si="0"/>
        <v>06363391001</v>
      </c>
      <c r="C13" t="s">
        <v>15</v>
      </c>
      <c r="D13" t="s">
        <v>46</v>
      </c>
      <c r="E13" t="s">
        <v>17</v>
      </c>
      <c r="F13" s="1" t="s">
        <v>47</v>
      </c>
      <c r="G13" t="s">
        <v>48</v>
      </c>
      <c r="H13">
        <v>362</v>
      </c>
      <c r="I13" s="2">
        <v>41660</v>
      </c>
      <c r="J13" s="2">
        <v>41660</v>
      </c>
      <c r="K13">
        <v>362</v>
      </c>
    </row>
    <row r="14" spans="1:11" x14ac:dyDescent="0.25">
      <c r="A14" t="str">
        <f>"5661573DD3"</f>
        <v>5661573DD3</v>
      </c>
      <c r="B14" t="str">
        <f t="shared" si="0"/>
        <v>06363391001</v>
      </c>
      <c r="C14" t="s">
        <v>15</v>
      </c>
      <c r="D14" t="s">
        <v>49</v>
      </c>
      <c r="E14" t="s">
        <v>17</v>
      </c>
      <c r="F14" s="1" t="s">
        <v>50</v>
      </c>
      <c r="G14" t="s">
        <v>51</v>
      </c>
      <c r="H14">
        <v>1050</v>
      </c>
      <c r="I14" s="2">
        <v>41656</v>
      </c>
      <c r="J14" s="2">
        <v>41656</v>
      </c>
      <c r="K14">
        <v>1050</v>
      </c>
    </row>
    <row r="15" spans="1:11" x14ac:dyDescent="0.25">
      <c r="A15" t="str">
        <f>"Z5910E85E8"</f>
        <v>Z5910E85E8</v>
      </c>
      <c r="B15" t="str">
        <f t="shared" si="0"/>
        <v>06363391001</v>
      </c>
      <c r="C15" t="s">
        <v>15</v>
      </c>
      <c r="D15" t="s">
        <v>52</v>
      </c>
      <c r="E15" t="s">
        <v>17</v>
      </c>
      <c r="F15" s="1" t="s">
        <v>50</v>
      </c>
      <c r="G15" t="s">
        <v>51</v>
      </c>
      <c r="H15">
        <v>4150</v>
      </c>
      <c r="I15" s="2">
        <v>41901</v>
      </c>
      <c r="J15" s="2">
        <v>41903</v>
      </c>
      <c r="K15">
        <v>4150</v>
      </c>
    </row>
    <row r="16" spans="1:11" x14ac:dyDescent="0.25">
      <c r="A16" t="str">
        <f>"Z0B0EE79E4"</f>
        <v>Z0B0EE79E4</v>
      </c>
      <c r="B16" t="str">
        <f t="shared" si="0"/>
        <v>06363391001</v>
      </c>
      <c r="C16" t="s">
        <v>15</v>
      </c>
      <c r="D16" t="s">
        <v>53</v>
      </c>
      <c r="E16" t="s">
        <v>43</v>
      </c>
      <c r="F16" s="1" t="s">
        <v>54</v>
      </c>
      <c r="G16" t="s">
        <v>55</v>
      </c>
      <c r="H16">
        <v>2270.5</v>
      </c>
      <c r="I16" s="2">
        <v>41772</v>
      </c>
      <c r="J16" s="2">
        <v>41776</v>
      </c>
      <c r="K16">
        <v>2270.5</v>
      </c>
    </row>
    <row r="17" spans="1:11" x14ac:dyDescent="0.25">
      <c r="A17" t="str">
        <f>"ZC910B2BCA"</f>
        <v>ZC910B2BCA</v>
      </c>
      <c r="B17" t="str">
        <f t="shared" si="0"/>
        <v>06363391001</v>
      </c>
      <c r="C17" t="s">
        <v>15</v>
      </c>
      <c r="D17" t="s">
        <v>56</v>
      </c>
      <c r="E17" t="s">
        <v>17</v>
      </c>
      <c r="F17" s="1" t="s">
        <v>57</v>
      </c>
      <c r="G17" t="s">
        <v>58</v>
      </c>
      <c r="H17">
        <v>9140</v>
      </c>
      <c r="I17" s="2">
        <v>41903</v>
      </c>
      <c r="J17" s="2">
        <v>41927</v>
      </c>
      <c r="K17">
        <v>9140</v>
      </c>
    </row>
    <row r="18" spans="1:11" x14ac:dyDescent="0.25">
      <c r="A18" t="str">
        <f>"ZD30FC4199"</f>
        <v>ZD30FC4199</v>
      </c>
      <c r="B18" t="str">
        <f t="shared" si="0"/>
        <v>06363391001</v>
      </c>
      <c r="C18" t="s">
        <v>15</v>
      </c>
      <c r="D18" t="s">
        <v>59</v>
      </c>
      <c r="E18" t="s">
        <v>17</v>
      </c>
      <c r="F18" s="1" t="s">
        <v>60</v>
      </c>
      <c r="G18" t="s">
        <v>61</v>
      </c>
      <c r="H18">
        <v>200</v>
      </c>
      <c r="I18" s="2">
        <v>41781</v>
      </c>
      <c r="J18" s="2">
        <v>41781</v>
      </c>
      <c r="K18">
        <v>163.94</v>
      </c>
    </row>
    <row r="19" spans="1:11" x14ac:dyDescent="0.25">
      <c r="A19" t="str">
        <f>"Z6C0DFE5E6"</f>
        <v>Z6C0DFE5E6</v>
      </c>
      <c r="B19" t="str">
        <f t="shared" si="0"/>
        <v>06363391001</v>
      </c>
      <c r="C19" t="s">
        <v>15</v>
      </c>
      <c r="D19" t="s">
        <v>62</v>
      </c>
      <c r="E19" t="s">
        <v>43</v>
      </c>
      <c r="F19" s="1" t="s">
        <v>63</v>
      </c>
      <c r="G19" t="s">
        <v>64</v>
      </c>
      <c r="H19">
        <v>31000</v>
      </c>
      <c r="I19" s="2">
        <v>41708</v>
      </c>
      <c r="J19" s="2">
        <v>41711</v>
      </c>
      <c r="K19">
        <v>31000</v>
      </c>
    </row>
    <row r="20" spans="1:11" x14ac:dyDescent="0.25">
      <c r="A20" t="str">
        <f>"Z100E6DD16"</f>
        <v>Z100E6DD16</v>
      </c>
      <c r="B20" t="str">
        <f t="shared" si="0"/>
        <v>06363391001</v>
      </c>
      <c r="C20" t="s">
        <v>15</v>
      </c>
      <c r="D20" t="s">
        <v>65</v>
      </c>
      <c r="E20" t="s">
        <v>17</v>
      </c>
      <c r="F20" s="1" t="s">
        <v>66</v>
      </c>
      <c r="G20" t="s">
        <v>67</v>
      </c>
      <c r="H20">
        <v>13200</v>
      </c>
      <c r="I20" s="2">
        <v>41663</v>
      </c>
      <c r="J20" s="2">
        <v>41824</v>
      </c>
      <c r="K20">
        <v>13040</v>
      </c>
    </row>
    <row r="21" spans="1:11" x14ac:dyDescent="0.25">
      <c r="A21" t="str">
        <f>"Z790D5545E"</f>
        <v>Z790D5545E</v>
      </c>
      <c r="B21" t="str">
        <f t="shared" si="0"/>
        <v>06363391001</v>
      </c>
      <c r="C21" t="s">
        <v>15</v>
      </c>
      <c r="D21" t="s">
        <v>68</v>
      </c>
      <c r="E21" t="s">
        <v>43</v>
      </c>
      <c r="F21" s="1" t="s">
        <v>69</v>
      </c>
      <c r="G21" t="s">
        <v>70</v>
      </c>
      <c r="H21">
        <v>34280</v>
      </c>
      <c r="I21" s="2">
        <v>41687</v>
      </c>
      <c r="J21" s="2">
        <v>42004</v>
      </c>
      <c r="K21">
        <v>34185</v>
      </c>
    </row>
    <row r="22" spans="1:11" x14ac:dyDescent="0.25">
      <c r="A22" t="str">
        <f>"Z530FC416A"</f>
        <v>Z530FC416A</v>
      </c>
      <c r="B22" t="str">
        <f t="shared" si="0"/>
        <v>06363391001</v>
      </c>
      <c r="C22" t="s">
        <v>15</v>
      </c>
      <c r="D22" t="s">
        <v>71</v>
      </c>
      <c r="E22" t="s">
        <v>17</v>
      </c>
      <c r="F22" s="1" t="s">
        <v>72</v>
      </c>
      <c r="G22" t="s">
        <v>73</v>
      </c>
      <c r="H22">
        <v>300</v>
      </c>
      <c r="I22" s="2">
        <v>41782</v>
      </c>
      <c r="J22" s="2">
        <v>41782</v>
      </c>
      <c r="K22">
        <v>245.91</v>
      </c>
    </row>
    <row r="23" spans="1:11" x14ac:dyDescent="0.25">
      <c r="A23" t="str">
        <f>"Z5A0F75D48"</f>
        <v>Z5A0F75D48</v>
      </c>
      <c r="B23" t="str">
        <f t="shared" si="0"/>
        <v>06363391001</v>
      </c>
      <c r="C23" t="s">
        <v>15</v>
      </c>
      <c r="D23" t="s">
        <v>42</v>
      </c>
      <c r="E23" t="s">
        <v>43</v>
      </c>
      <c r="F23" s="1" t="s">
        <v>74</v>
      </c>
      <c r="G23" t="s">
        <v>75</v>
      </c>
      <c r="H23">
        <v>13198</v>
      </c>
      <c r="I23" s="2">
        <v>41820</v>
      </c>
      <c r="J23" s="2">
        <v>41843</v>
      </c>
      <c r="K23">
        <v>10294.459999999999</v>
      </c>
    </row>
    <row r="24" spans="1:11" x14ac:dyDescent="0.25">
      <c r="A24" t="str">
        <f>"ZEE0E844F2"</f>
        <v>ZEE0E844F2</v>
      </c>
      <c r="B24" t="str">
        <f t="shared" si="0"/>
        <v>06363391001</v>
      </c>
      <c r="C24" t="s">
        <v>15</v>
      </c>
      <c r="D24" t="s">
        <v>76</v>
      </c>
      <c r="E24" t="s">
        <v>43</v>
      </c>
      <c r="F24" s="1" t="s">
        <v>77</v>
      </c>
      <c r="G24" t="s">
        <v>78</v>
      </c>
      <c r="H24">
        <v>2738.8</v>
      </c>
      <c r="I24" s="2">
        <v>41736</v>
      </c>
      <c r="J24" s="2">
        <v>41760</v>
      </c>
      <c r="K24">
        <v>2738.8</v>
      </c>
    </row>
    <row r="25" spans="1:11" x14ac:dyDescent="0.25">
      <c r="A25" t="str">
        <f>"Z4F1020005"</f>
        <v>Z4F1020005</v>
      </c>
      <c r="B25" t="str">
        <f t="shared" si="0"/>
        <v>06363391001</v>
      </c>
      <c r="C25" t="s">
        <v>15</v>
      </c>
      <c r="D25" t="s">
        <v>79</v>
      </c>
      <c r="E25" t="s">
        <v>17</v>
      </c>
      <c r="F25" s="1" t="s">
        <v>80</v>
      </c>
      <c r="G25" t="s">
        <v>81</v>
      </c>
      <c r="H25">
        <v>240</v>
      </c>
      <c r="I25" s="2">
        <v>41837</v>
      </c>
      <c r="J25" s="2">
        <v>41838</v>
      </c>
      <c r="K25">
        <v>240</v>
      </c>
    </row>
    <row r="26" spans="1:11" x14ac:dyDescent="0.25">
      <c r="A26" t="str">
        <f>"Z6F0D21A14"</f>
        <v>Z6F0D21A14</v>
      </c>
      <c r="B26" t="str">
        <f t="shared" si="0"/>
        <v>06363391001</v>
      </c>
      <c r="C26" t="s">
        <v>15</v>
      </c>
      <c r="D26" t="s">
        <v>82</v>
      </c>
      <c r="E26" t="s">
        <v>43</v>
      </c>
      <c r="F26" s="1" t="s">
        <v>83</v>
      </c>
      <c r="G26" t="s">
        <v>84</v>
      </c>
      <c r="H26">
        <v>39720</v>
      </c>
      <c r="I26" s="2">
        <v>41691</v>
      </c>
      <c r="J26" s="2">
        <v>41701</v>
      </c>
      <c r="K26">
        <v>39720</v>
      </c>
    </row>
    <row r="27" spans="1:11" x14ac:dyDescent="0.25">
      <c r="A27" t="str">
        <f>"Z920E7B67E"</f>
        <v>Z920E7B67E</v>
      </c>
      <c r="B27" t="str">
        <f t="shared" si="0"/>
        <v>06363391001</v>
      </c>
      <c r="C27" t="s">
        <v>15</v>
      </c>
      <c r="D27" t="s">
        <v>85</v>
      </c>
      <c r="E27" t="s">
        <v>17</v>
      </c>
      <c r="F27" s="1" t="s">
        <v>86</v>
      </c>
      <c r="G27" t="s">
        <v>87</v>
      </c>
      <c r="H27">
        <v>4826.33</v>
      </c>
      <c r="I27" s="2">
        <v>41845</v>
      </c>
      <c r="J27" s="2">
        <v>41850</v>
      </c>
      <c r="K27">
        <v>4826.33</v>
      </c>
    </row>
    <row r="28" spans="1:11" x14ac:dyDescent="0.25">
      <c r="A28" t="str">
        <f>"ZAE103B085"</f>
        <v>ZAE103B085</v>
      </c>
      <c r="B28" t="str">
        <f t="shared" si="0"/>
        <v>06363391001</v>
      </c>
      <c r="C28" t="s">
        <v>15</v>
      </c>
      <c r="D28" t="s">
        <v>88</v>
      </c>
      <c r="E28" t="s">
        <v>17</v>
      </c>
      <c r="F28" s="1" t="s">
        <v>89</v>
      </c>
      <c r="G28" t="s">
        <v>87</v>
      </c>
      <c r="H28">
        <v>2839.9</v>
      </c>
      <c r="I28" s="2">
        <v>41845</v>
      </c>
      <c r="J28" s="2">
        <v>41850</v>
      </c>
      <c r="K28">
        <v>2839.9</v>
      </c>
    </row>
    <row r="29" spans="1:11" x14ac:dyDescent="0.25">
      <c r="A29" t="str">
        <f>"Z880FDD9D9"</f>
        <v>Z880FDD9D9</v>
      </c>
      <c r="B29" t="str">
        <f t="shared" si="0"/>
        <v>06363391001</v>
      </c>
      <c r="C29" t="s">
        <v>15</v>
      </c>
      <c r="D29" t="s">
        <v>90</v>
      </c>
      <c r="E29" t="s">
        <v>17</v>
      </c>
      <c r="F29" s="1" t="s">
        <v>86</v>
      </c>
      <c r="G29" t="s">
        <v>91</v>
      </c>
      <c r="H29">
        <v>1807</v>
      </c>
      <c r="I29" s="2">
        <v>41841</v>
      </c>
      <c r="J29" s="2">
        <v>41850</v>
      </c>
      <c r="K29">
        <v>1807</v>
      </c>
    </row>
    <row r="30" spans="1:11" x14ac:dyDescent="0.25">
      <c r="A30" t="str">
        <f>"Z430D7E183"</f>
        <v>Z430D7E183</v>
      </c>
      <c r="B30" t="str">
        <f t="shared" si="0"/>
        <v>06363391001</v>
      </c>
      <c r="C30" t="s">
        <v>15</v>
      </c>
      <c r="D30" t="s">
        <v>92</v>
      </c>
      <c r="E30" t="s">
        <v>17</v>
      </c>
      <c r="F30" s="1" t="s">
        <v>93</v>
      </c>
      <c r="G30" t="s">
        <v>94</v>
      </c>
      <c r="H30">
        <v>37478.019999999997</v>
      </c>
      <c r="I30" s="2">
        <v>41733</v>
      </c>
      <c r="J30" s="2">
        <v>42035</v>
      </c>
      <c r="K30">
        <v>34645.360000000001</v>
      </c>
    </row>
    <row r="31" spans="1:11" x14ac:dyDescent="0.25">
      <c r="A31" t="str">
        <f>"Z2E11F8F35"</f>
        <v>Z2E11F8F35</v>
      </c>
      <c r="B31" t="str">
        <f t="shared" si="0"/>
        <v>06363391001</v>
      </c>
      <c r="C31" t="s">
        <v>15</v>
      </c>
      <c r="D31" t="s">
        <v>95</v>
      </c>
      <c r="E31" t="s">
        <v>17</v>
      </c>
      <c r="F31" s="1" t="s">
        <v>96</v>
      </c>
      <c r="G31" t="s">
        <v>97</v>
      </c>
      <c r="H31">
        <v>581.29999999999995</v>
      </c>
      <c r="I31" s="2">
        <v>41971</v>
      </c>
      <c r="J31" s="2">
        <v>42063</v>
      </c>
      <c r="K31">
        <v>252.1</v>
      </c>
    </row>
    <row r="32" spans="1:11" x14ac:dyDescent="0.25">
      <c r="A32" t="str">
        <f>"ZC30EA7FC1"</f>
        <v>ZC30EA7FC1</v>
      </c>
      <c r="B32" t="str">
        <f t="shared" si="0"/>
        <v>06363391001</v>
      </c>
      <c r="C32" t="s">
        <v>15</v>
      </c>
      <c r="D32" t="s">
        <v>98</v>
      </c>
      <c r="E32" t="s">
        <v>17</v>
      </c>
      <c r="F32" s="1" t="s">
        <v>99</v>
      </c>
      <c r="G32" t="s">
        <v>100</v>
      </c>
      <c r="H32">
        <v>4900</v>
      </c>
      <c r="I32" s="2">
        <v>41736</v>
      </c>
      <c r="J32" s="2">
        <v>41790</v>
      </c>
      <c r="K32">
        <v>4900</v>
      </c>
    </row>
    <row r="33" spans="1:11" x14ac:dyDescent="0.25">
      <c r="A33" t="str">
        <f>"Z410F7A9E2"</f>
        <v>Z410F7A9E2</v>
      </c>
      <c r="B33" t="str">
        <f t="shared" si="0"/>
        <v>06363391001</v>
      </c>
      <c r="C33" t="s">
        <v>15</v>
      </c>
      <c r="D33" t="s">
        <v>101</v>
      </c>
      <c r="E33" t="s">
        <v>43</v>
      </c>
      <c r="F33" s="1" t="s">
        <v>102</v>
      </c>
      <c r="G33" t="s">
        <v>103</v>
      </c>
      <c r="H33">
        <v>4656.3599999999997</v>
      </c>
      <c r="I33" s="2">
        <v>41850</v>
      </c>
      <c r="J33" s="2">
        <v>41901</v>
      </c>
      <c r="K33">
        <v>4656.3599999999997</v>
      </c>
    </row>
    <row r="34" spans="1:11" x14ac:dyDescent="0.25">
      <c r="A34" t="str">
        <f>"Z9011C4DC0"</f>
        <v>Z9011C4DC0</v>
      </c>
      <c r="B34" t="str">
        <f t="shared" si="0"/>
        <v>06363391001</v>
      </c>
      <c r="C34" t="s">
        <v>15</v>
      </c>
      <c r="D34" t="s">
        <v>104</v>
      </c>
      <c r="E34" t="s">
        <v>17</v>
      </c>
      <c r="F34" s="1" t="s">
        <v>33</v>
      </c>
      <c r="G34" t="s">
        <v>34</v>
      </c>
      <c r="H34">
        <v>8953.7999999999993</v>
      </c>
      <c r="I34" s="2">
        <v>41901</v>
      </c>
      <c r="J34" s="2">
        <v>41913</v>
      </c>
      <c r="K34">
        <v>8953.7999999999993</v>
      </c>
    </row>
    <row r="35" spans="1:11" x14ac:dyDescent="0.25">
      <c r="A35" t="str">
        <f>"Z40103AC5D"</f>
        <v>Z40103AC5D</v>
      </c>
      <c r="B35" t="str">
        <f t="shared" ref="B35:B63" si="1">"06363391001"</f>
        <v>06363391001</v>
      </c>
      <c r="C35" t="s">
        <v>15</v>
      </c>
      <c r="D35" t="s">
        <v>105</v>
      </c>
      <c r="E35" t="s">
        <v>43</v>
      </c>
      <c r="F35" s="1" t="s">
        <v>106</v>
      </c>
      <c r="G35" t="s">
        <v>107</v>
      </c>
      <c r="H35">
        <v>7900</v>
      </c>
      <c r="I35" s="2">
        <v>41904</v>
      </c>
      <c r="J35" s="2">
        <v>41904</v>
      </c>
      <c r="K35">
        <v>7900</v>
      </c>
    </row>
    <row r="36" spans="1:11" x14ac:dyDescent="0.25">
      <c r="A36" t="str">
        <f>"Z9D0E57BE2"</f>
        <v>Z9D0E57BE2</v>
      </c>
      <c r="B36" t="str">
        <f t="shared" si="1"/>
        <v>06363391001</v>
      </c>
      <c r="C36" t="s">
        <v>15</v>
      </c>
      <c r="D36" t="s">
        <v>108</v>
      </c>
      <c r="E36" t="s">
        <v>43</v>
      </c>
      <c r="F36" s="1" t="s">
        <v>109</v>
      </c>
      <c r="G36" t="s">
        <v>110</v>
      </c>
      <c r="H36">
        <v>5086</v>
      </c>
      <c r="I36" s="2">
        <v>41785</v>
      </c>
      <c r="J36" s="2">
        <v>41794</v>
      </c>
      <c r="K36">
        <v>5086</v>
      </c>
    </row>
    <row r="37" spans="1:11" x14ac:dyDescent="0.25">
      <c r="A37" t="str">
        <f>"Z1F0DF8F74"</f>
        <v>Z1F0DF8F74</v>
      </c>
      <c r="B37" t="str">
        <f t="shared" si="1"/>
        <v>06363391001</v>
      </c>
      <c r="C37" t="s">
        <v>15</v>
      </c>
      <c r="D37" t="s">
        <v>111</v>
      </c>
      <c r="E37" t="s">
        <v>17</v>
      </c>
      <c r="F37" s="1" t="s">
        <v>112</v>
      </c>
      <c r="G37" t="s">
        <v>113</v>
      </c>
      <c r="H37">
        <v>39480</v>
      </c>
      <c r="I37" s="2">
        <v>41705</v>
      </c>
      <c r="J37" s="2">
        <v>41851</v>
      </c>
      <c r="K37">
        <v>37930.949999999997</v>
      </c>
    </row>
    <row r="38" spans="1:11" x14ac:dyDescent="0.25">
      <c r="A38" t="str">
        <f>"Z4210A4C22"</f>
        <v>Z4210A4C22</v>
      </c>
      <c r="B38" t="str">
        <f t="shared" si="1"/>
        <v>06363391001</v>
      </c>
      <c r="C38" t="s">
        <v>15</v>
      </c>
      <c r="D38" t="s">
        <v>114</v>
      </c>
      <c r="E38" t="s">
        <v>17</v>
      </c>
      <c r="F38" s="1" t="s">
        <v>115</v>
      </c>
      <c r="G38" t="s">
        <v>116</v>
      </c>
      <c r="H38">
        <v>1005</v>
      </c>
      <c r="I38" s="2">
        <v>41876</v>
      </c>
      <c r="J38" s="2">
        <v>41879</v>
      </c>
      <c r="K38">
        <v>1005</v>
      </c>
    </row>
    <row r="39" spans="1:11" x14ac:dyDescent="0.25">
      <c r="A39" t="str">
        <f>"ZF10DDD20E"</f>
        <v>ZF10DDD20E</v>
      </c>
      <c r="B39" t="str">
        <f t="shared" si="1"/>
        <v>06363391001</v>
      </c>
      <c r="C39" t="s">
        <v>15</v>
      </c>
      <c r="D39" t="s">
        <v>117</v>
      </c>
      <c r="E39" t="s">
        <v>17</v>
      </c>
      <c r="F39" s="1" t="s">
        <v>118</v>
      </c>
      <c r="G39" t="s">
        <v>119</v>
      </c>
      <c r="H39">
        <v>0</v>
      </c>
      <c r="I39" s="2">
        <v>41684</v>
      </c>
      <c r="J39" s="2">
        <v>42063</v>
      </c>
      <c r="K39">
        <v>17552.5</v>
      </c>
    </row>
    <row r="40" spans="1:11" x14ac:dyDescent="0.25">
      <c r="A40" t="str">
        <f>"ZE30E6CE62"</f>
        <v>ZE30E6CE62</v>
      </c>
      <c r="B40" t="str">
        <f t="shared" si="1"/>
        <v>06363391001</v>
      </c>
      <c r="C40" t="s">
        <v>15</v>
      </c>
      <c r="D40" t="s">
        <v>120</v>
      </c>
      <c r="E40" t="s">
        <v>17</v>
      </c>
      <c r="F40" s="1" t="s">
        <v>33</v>
      </c>
      <c r="G40" t="s">
        <v>34</v>
      </c>
      <c r="H40">
        <v>20579.349999999999</v>
      </c>
      <c r="I40" s="2">
        <v>41663</v>
      </c>
      <c r="J40" s="2">
        <v>41713</v>
      </c>
      <c r="K40">
        <v>20579.349999999999</v>
      </c>
    </row>
    <row r="41" spans="1:11" x14ac:dyDescent="0.25">
      <c r="A41" t="str">
        <f>"5593804915"</f>
        <v>5593804915</v>
      </c>
      <c r="B41" t="str">
        <f t="shared" si="1"/>
        <v>06363391001</v>
      </c>
      <c r="C41" t="s">
        <v>15</v>
      </c>
      <c r="D41" t="s">
        <v>121</v>
      </c>
      <c r="E41" t="s">
        <v>43</v>
      </c>
      <c r="F41" s="1" t="s">
        <v>122</v>
      </c>
      <c r="G41" t="s">
        <v>123</v>
      </c>
      <c r="H41">
        <v>205000</v>
      </c>
      <c r="I41" s="2">
        <v>41690</v>
      </c>
      <c r="J41" s="2">
        <v>42004</v>
      </c>
      <c r="K41">
        <v>204351.95</v>
      </c>
    </row>
    <row r="42" spans="1:11" x14ac:dyDescent="0.25">
      <c r="A42" t="str">
        <f>"Z390D134CD"</f>
        <v>Z390D134CD</v>
      </c>
      <c r="B42" t="str">
        <f t="shared" si="1"/>
        <v>06363391001</v>
      </c>
      <c r="C42" t="s">
        <v>15</v>
      </c>
      <c r="D42" t="s">
        <v>124</v>
      </c>
      <c r="E42" t="s">
        <v>17</v>
      </c>
      <c r="F42" s="1" t="s">
        <v>125</v>
      </c>
      <c r="G42" t="s">
        <v>94</v>
      </c>
      <c r="H42">
        <v>5709.6</v>
      </c>
      <c r="I42" s="2">
        <v>41940</v>
      </c>
      <c r="J42" s="2">
        <v>42019</v>
      </c>
      <c r="K42">
        <v>4680</v>
      </c>
    </row>
    <row r="43" spans="1:11" x14ac:dyDescent="0.25">
      <c r="A43" t="str">
        <f>"ZEE12C6295"</f>
        <v>ZEE12C6295</v>
      </c>
      <c r="B43" t="str">
        <f t="shared" si="1"/>
        <v>06363391001</v>
      </c>
      <c r="C43" t="s">
        <v>15</v>
      </c>
      <c r="D43" t="s">
        <v>126</v>
      </c>
      <c r="E43" t="s">
        <v>17</v>
      </c>
      <c r="F43" s="1" t="s">
        <v>127</v>
      </c>
      <c r="G43" t="s">
        <v>128</v>
      </c>
      <c r="H43">
        <v>8151.63</v>
      </c>
      <c r="I43" s="2">
        <v>41943</v>
      </c>
      <c r="J43" s="2">
        <v>41995</v>
      </c>
      <c r="K43">
        <v>8151.63</v>
      </c>
    </row>
    <row r="44" spans="1:11" x14ac:dyDescent="0.25">
      <c r="A44" t="str">
        <f>"ZE20F9B6B0"</f>
        <v>ZE20F9B6B0</v>
      </c>
      <c r="B44" t="str">
        <f t="shared" si="1"/>
        <v>06363391001</v>
      </c>
      <c r="C44" t="s">
        <v>15</v>
      </c>
      <c r="D44" t="s">
        <v>129</v>
      </c>
      <c r="E44" t="s">
        <v>17</v>
      </c>
      <c r="F44" s="1" t="s">
        <v>130</v>
      </c>
      <c r="G44" t="s">
        <v>131</v>
      </c>
      <c r="H44">
        <v>187.2</v>
      </c>
      <c r="I44" s="2">
        <v>41807</v>
      </c>
      <c r="J44" s="2">
        <v>41808</v>
      </c>
      <c r="K44">
        <v>187.2</v>
      </c>
    </row>
    <row r="45" spans="1:11" x14ac:dyDescent="0.25">
      <c r="A45" t="str">
        <f>"5799349E2D"</f>
        <v>5799349E2D</v>
      </c>
      <c r="B45" t="str">
        <f t="shared" si="1"/>
        <v>06363391001</v>
      </c>
      <c r="C45" t="s">
        <v>15</v>
      </c>
      <c r="D45" t="s">
        <v>132</v>
      </c>
      <c r="E45" t="s">
        <v>133</v>
      </c>
      <c r="F45" s="1" t="s">
        <v>134</v>
      </c>
      <c r="G45" t="s">
        <v>135</v>
      </c>
      <c r="H45">
        <v>0</v>
      </c>
      <c r="I45" s="2">
        <v>41800</v>
      </c>
      <c r="K45">
        <v>0</v>
      </c>
    </row>
    <row r="46" spans="1:11" x14ac:dyDescent="0.25">
      <c r="A46" t="str">
        <f>"ZA81252F10"</f>
        <v>ZA81252F10</v>
      </c>
      <c r="B46" t="str">
        <f t="shared" si="1"/>
        <v>06363391001</v>
      </c>
      <c r="C46" t="s">
        <v>15</v>
      </c>
      <c r="D46" t="s">
        <v>136</v>
      </c>
      <c r="E46" t="s">
        <v>17</v>
      </c>
      <c r="F46" s="1" t="s">
        <v>137</v>
      </c>
      <c r="G46" t="s">
        <v>138</v>
      </c>
      <c r="H46">
        <v>1550</v>
      </c>
      <c r="I46" s="2">
        <v>41841</v>
      </c>
      <c r="J46" s="2">
        <v>41864</v>
      </c>
      <c r="K46">
        <v>1550</v>
      </c>
    </row>
    <row r="47" spans="1:11" x14ac:dyDescent="0.25">
      <c r="A47" t="str">
        <f>"Z3D114A403"</f>
        <v>Z3D114A403</v>
      </c>
      <c r="B47" t="str">
        <f t="shared" si="1"/>
        <v>06363391001</v>
      </c>
      <c r="C47" t="s">
        <v>15</v>
      </c>
      <c r="D47" t="s">
        <v>139</v>
      </c>
      <c r="E47" t="s">
        <v>43</v>
      </c>
      <c r="F47" s="1" t="s">
        <v>140</v>
      </c>
      <c r="G47" t="s">
        <v>70</v>
      </c>
      <c r="H47">
        <v>19000</v>
      </c>
      <c r="I47" s="2">
        <v>41960</v>
      </c>
      <c r="J47" s="2">
        <v>41964</v>
      </c>
      <c r="K47">
        <v>18767.900000000001</v>
      </c>
    </row>
    <row r="48" spans="1:11" x14ac:dyDescent="0.25">
      <c r="A48" t="str">
        <f>"ZEA1579240"</f>
        <v>ZEA1579240</v>
      </c>
      <c r="B48" t="str">
        <f t="shared" si="1"/>
        <v>06363391001</v>
      </c>
      <c r="C48" t="s">
        <v>15</v>
      </c>
      <c r="D48" t="s">
        <v>141</v>
      </c>
      <c r="E48" t="s">
        <v>17</v>
      </c>
      <c r="F48" s="1" t="s">
        <v>33</v>
      </c>
      <c r="G48" t="s">
        <v>34</v>
      </c>
      <c r="H48">
        <v>19775</v>
      </c>
      <c r="I48" s="2">
        <v>41876</v>
      </c>
      <c r="J48" s="2">
        <v>42185</v>
      </c>
      <c r="K48">
        <v>19775</v>
      </c>
    </row>
    <row r="49" spans="1:11" x14ac:dyDescent="0.25">
      <c r="A49" t="str">
        <f>"ZA30DF8FBC"</f>
        <v>ZA30DF8FBC</v>
      </c>
      <c r="B49" t="str">
        <f t="shared" si="1"/>
        <v>06363391001</v>
      </c>
      <c r="C49" t="s">
        <v>15</v>
      </c>
      <c r="D49" t="s">
        <v>142</v>
      </c>
      <c r="E49" t="s">
        <v>17</v>
      </c>
      <c r="F49" s="1" t="s">
        <v>143</v>
      </c>
      <c r="G49" t="s">
        <v>144</v>
      </c>
      <c r="H49">
        <v>0</v>
      </c>
      <c r="I49" s="2">
        <v>41701</v>
      </c>
      <c r="J49" s="2">
        <v>41912</v>
      </c>
      <c r="K49">
        <v>57275.38</v>
      </c>
    </row>
    <row r="50" spans="1:11" x14ac:dyDescent="0.25">
      <c r="A50" t="str">
        <f>"5799269C29"</f>
        <v>5799269C29</v>
      </c>
      <c r="B50" t="str">
        <f t="shared" si="1"/>
        <v>06363391001</v>
      </c>
      <c r="C50" t="s">
        <v>15</v>
      </c>
      <c r="D50" t="s">
        <v>145</v>
      </c>
      <c r="E50" t="s">
        <v>146</v>
      </c>
      <c r="F50" s="1" t="s">
        <v>147</v>
      </c>
      <c r="G50" t="s">
        <v>148</v>
      </c>
      <c r="H50">
        <v>158624</v>
      </c>
      <c r="I50" s="2">
        <v>41894</v>
      </c>
      <c r="J50" s="2">
        <v>42258</v>
      </c>
      <c r="K50">
        <v>169594.08</v>
      </c>
    </row>
    <row r="51" spans="1:11" x14ac:dyDescent="0.25">
      <c r="A51" t="str">
        <f>"Z0E0E1F0A5"</f>
        <v>Z0E0E1F0A5</v>
      </c>
      <c r="B51" t="str">
        <f t="shared" si="1"/>
        <v>06363391001</v>
      </c>
      <c r="C51" t="s">
        <v>15</v>
      </c>
      <c r="D51" t="s">
        <v>149</v>
      </c>
      <c r="E51" t="s">
        <v>43</v>
      </c>
      <c r="F51" s="1" t="s">
        <v>150</v>
      </c>
      <c r="G51" t="s">
        <v>151</v>
      </c>
      <c r="H51">
        <v>36900</v>
      </c>
      <c r="I51" s="2">
        <v>41722</v>
      </c>
      <c r="J51" s="2">
        <v>42083</v>
      </c>
      <c r="K51">
        <v>36865</v>
      </c>
    </row>
    <row r="52" spans="1:11" x14ac:dyDescent="0.25">
      <c r="A52" t="str">
        <f>"ZA810CAD08"</f>
        <v>ZA810CAD08</v>
      </c>
      <c r="B52" t="str">
        <f t="shared" si="1"/>
        <v>06363391001</v>
      </c>
      <c r="C52" t="s">
        <v>15</v>
      </c>
      <c r="D52" t="s">
        <v>152</v>
      </c>
      <c r="E52" t="s">
        <v>43</v>
      </c>
      <c r="F52" s="1" t="s">
        <v>153</v>
      </c>
      <c r="G52" t="s">
        <v>70</v>
      </c>
      <c r="H52">
        <v>19000</v>
      </c>
      <c r="I52" s="2">
        <v>41961</v>
      </c>
      <c r="J52" s="2">
        <v>42325</v>
      </c>
      <c r="K52">
        <v>18985.68</v>
      </c>
    </row>
    <row r="53" spans="1:11" x14ac:dyDescent="0.25">
      <c r="A53" t="str">
        <f>"5623166F5D"</f>
        <v>5623166F5D</v>
      </c>
      <c r="B53" t="str">
        <f t="shared" si="1"/>
        <v>06363391001</v>
      </c>
      <c r="C53" t="s">
        <v>15</v>
      </c>
      <c r="D53" t="s">
        <v>154</v>
      </c>
      <c r="E53" t="s">
        <v>43</v>
      </c>
      <c r="F53" s="1" t="s">
        <v>155</v>
      </c>
      <c r="G53" t="s">
        <v>156</v>
      </c>
      <c r="H53">
        <v>107500</v>
      </c>
      <c r="I53" s="2">
        <v>41719</v>
      </c>
      <c r="J53" s="2">
        <v>42004</v>
      </c>
      <c r="K53">
        <v>105813.26</v>
      </c>
    </row>
    <row r="54" spans="1:11" x14ac:dyDescent="0.25">
      <c r="A54" t="str">
        <f>"ZDC1018D12"</f>
        <v>ZDC1018D12</v>
      </c>
      <c r="B54" t="str">
        <f t="shared" si="1"/>
        <v>06363391001</v>
      </c>
      <c r="C54" t="s">
        <v>15</v>
      </c>
      <c r="D54" t="s">
        <v>157</v>
      </c>
      <c r="E54" t="s">
        <v>17</v>
      </c>
      <c r="F54" s="1" t="s">
        <v>158</v>
      </c>
      <c r="G54" t="s">
        <v>159</v>
      </c>
      <c r="H54">
        <v>20972.69</v>
      </c>
      <c r="I54" s="2">
        <v>41927</v>
      </c>
      <c r="J54" s="2">
        <v>41958</v>
      </c>
      <c r="K54">
        <v>20972.69</v>
      </c>
    </row>
    <row r="55" spans="1:11" x14ac:dyDescent="0.25">
      <c r="A55" t="str">
        <f>"ZBA0E57FC7"</f>
        <v>ZBA0E57FC7</v>
      </c>
      <c r="B55" t="str">
        <f t="shared" si="1"/>
        <v>06363391001</v>
      </c>
      <c r="C55" t="s">
        <v>15</v>
      </c>
      <c r="D55" t="s">
        <v>160</v>
      </c>
      <c r="E55" t="s">
        <v>17</v>
      </c>
      <c r="F55" s="1" t="s">
        <v>161</v>
      </c>
      <c r="G55" t="s">
        <v>31</v>
      </c>
      <c r="H55">
        <v>18122</v>
      </c>
      <c r="I55" s="2">
        <v>41815</v>
      </c>
      <c r="J55" s="2">
        <v>42271</v>
      </c>
      <c r="K55">
        <v>18122</v>
      </c>
    </row>
    <row r="56" spans="1:11" x14ac:dyDescent="0.25">
      <c r="A56" t="str">
        <f>"Z110F8E858"</f>
        <v>Z110F8E858</v>
      </c>
      <c r="B56" t="str">
        <f t="shared" si="1"/>
        <v>06363391001</v>
      </c>
      <c r="C56" t="s">
        <v>15</v>
      </c>
      <c r="D56" t="s">
        <v>162</v>
      </c>
      <c r="E56" t="s">
        <v>43</v>
      </c>
      <c r="F56" s="1" t="s">
        <v>163</v>
      </c>
      <c r="G56" t="s">
        <v>34</v>
      </c>
      <c r="H56">
        <v>28500</v>
      </c>
      <c r="I56" s="2">
        <v>41813</v>
      </c>
      <c r="J56" s="2">
        <v>41817</v>
      </c>
      <c r="K56">
        <v>28500</v>
      </c>
    </row>
    <row r="57" spans="1:11" x14ac:dyDescent="0.25">
      <c r="A57" t="str">
        <f>"ZC21A19F9E"</f>
        <v>ZC21A19F9E</v>
      </c>
      <c r="B57" t="str">
        <f t="shared" si="1"/>
        <v>06363391001</v>
      </c>
      <c r="C57" t="s">
        <v>15</v>
      </c>
      <c r="D57" t="s">
        <v>164</v>
      </c>
      <c r="E57" t="s">
        <v>17</v>
      </c>
      <c r="F57" s="1" t="s">
        <v>165</v>
      </c>
      <c r="G57" t="s">
        <v>166</v>
      </c>
      <c r="H57">
        <v>162.65</v>
      </c>
      <c r="I57" s="2">
        <v>41701</v>
      </c>
      <c r="J57" s="2">
        <v>41718</v>
      </c>
      <c r="K57">
        <v>162.65</v>
      </c>
    </row>
    <row r="58" spans="1:11" x14ac:dyDescent="0.25">
      <c r="A58" t="str">
        <f>"Z631A19D8B"</f>
        <v>Z631A19D8B</v>
      </c>
      <c r="B58" t="str">
        <f t="shared" si="1"/>
        <v>06363391001</v>
      </c>
      <c r="C58" t="s">
        <v>15</v>
      </c>
      <c r="D58" t="s">
        <v>164</v>
      </c>
      <c r="E58" t="s">
        <v>17</v>
      </c>
      <c r="F58" s="1" t="s">
        <v>165</v>
      </c>
      <c r="G58" t="s">
        <v>166</v>
      </c>
      <c r="H58">
        <v>305.3</v>
      </c>
      <c r="I58" s="2">
        <v>41787</v>
      </c>
      <c r="J58" s="2">
        <v>41793</v>
      </c>
      <c r="K58">
        <v>305.3</v>
      </c>
    </row>
    <row r="59" spans="1:11" x14ac:dyDescent="0.25">
      <c r="A59" t="str">
        <f>"Z230EB2869"</f>
        <v>Z230EB2869</v>
      </c>
      <c r="B59" t="str">
        <f t="shared" si="1"/>
        <v>06363391001</v>
      </c>
      <c r="C59" t="s">
        <v>15</v>
      </c>
      <c r="D59" t="s">
        <v>167</v>
      </c>
      <c r="E59" t="s">
        <v>146</v>
      </c>
      <c r="F59" s="1" t="s">
        <v>168</v>
      </c>
      <c r="G59" t="s">
        <v>169</v>
      </c>
      <c r="H59">
        <v>4800</v>
      </c>
      <c r="I59" s="2">
        <v>41913</v>
      </c>
      <c r="J59" s="2">
        <v>42004</v>
      </c>
      <c r="K59">
        <v>1200</v>
      </c>
    </row>
    <row r="60" spans="1:11" x14ac:dyDescent="0.25">
      <c r="A60" t="str">
        <f>"Z570D39103"</f>
        <v>Z570D39103</v>
      </c>
      <c r="B60" t="str">
        <f t="shared" si="1"/>
        <v>06363391001</v>
      </c>
      <c r="C60" t="s">
        <v>15</v>
      </c>
      <c r="D60" t="s">
        <v>170</v>
      </c>
      <c r="E60" t="s">
        <v>17</v>
      </c>
      <c r="F60" s="1" t="s">
        <v>171</v>
      </c>
      <c r="G60" t="s">
        <v>172</v>
      </c>
      <c r="H60">
        <v>0</v>
      </c>
      <c r="I60" s="2">
        <v>41648</v>
      </c>
      <c r="J60" s="2">
        <v>42124</v>
      </c>
      <c r="K60">
        <v>183053.03</v>
      </c>
    </row>
    <row r="61" spans="1:11" x14ac:dyDescent="0.25">
      <c r="A61" t="str">
        <f>"ZEE0D16E69"</f>
        <v>ZEE0D16E69</v>
      </c>
      <c r="B61" t="str">
        <f t="shared" si="1"/>
        <v>06363391001</v>
      </c>
      <c r="C61" t="s">
        <v>15</v>
      </c>
      <c r="D61" t="s">
        <v>173</v>
      </c>
      <c r="E61" t="s">
        <v>17</v>
      </c>
      <c r="F61" s="1" t="s">
        <v>174</v>
      </c>
      <c r="G61" t="s">
        <v>175</v>
      </c>
      <c r="H61">
        <v>30739.23</v>
      </c>
      <c r="I61" s="2">
        <v>41640</v>
      </c>
      <c r="J61" s="2">
        <v>42766</v>
      </c>
      <c r="K61">
        <v>7477.11</v>
      </c>
    </row>
    <row r="62" spans="1:11" x14ac:dyDescent="0.25">
      <c r="A62" t="str">
        <f>"Z6B10EEDC9"</f>
        <v>Z6B10EEDC9</v>
      </c>
      <c r="B62" t="str">
        <f t="shared" si="1"/>
        <v>06363391001</v>
      </c>
      <c r="C62" t="s">
        <v>15</v>
      </c>
      <c r="D62" t="s">
        <v>176</v>
      </c>
      <c r="E62" t="s">
        <v>17</v>
      </c>
      <c r="F62" s="1" t="s">
        <v>177</v>
      </c>
      <c r="G62" t="s">
        <v>178</v>
      </c>
      <c r="H62">
        <v>737.6</v>
      </c>
      <c r="I62" s="2">
        <v>41907</v>
      </c>
      <c r="J62" s="2">
        <v>41907</v>
      </c>
      <c r="K62">
        <v>737.6</v>
      </c>
    </row>
    <row r="63" spans="1:11" x14ac:dyDescent="0.25">
      <c r="A63" t="str">
        <f>"Z8C0DF8D75"</f>
        <v>Z8C0DF8D75</v>
      </c>
      <c r="B63" t="str">
        <f t="shared" si="1"/>
        <v>06363391001</v>
      </c>
      <c r="C63" t="s">
        <v>15</v>
      </c>
      <c r="D63" t="s">
        <v>179</v>
      </c>
      <c r="E63" t="s">
        <v>17</v>
      </c>
      <c r="F63" s="1" t="s">
        <v>180</v>
      </c>
      <c r="G63" t="s">
        <v>119</v>
      </c>
      <c r="H63">
        <v>16735</v>
      </c>
      <c r="I63" s="2">
        <v>41691</v>
      </c>
      <c r="J63" s="2">
        <v>42063</v>
      </c>
      <c r="K63">
        <v>16735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campania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2019-01-29T17:36:16Z</dcterms:created>
  <dcterms:modified xsi:type="dcterms:W3CDTF">2019-01-29T17:36:16Z</dcterms:modified>
</cp:coreProperties>
</file>