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emiliaroma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</calcChain>
</file>

<file path=xl/sharedStrings.xml><?xml version="1.0" encoding="utf-8"?>
<sst xmlns="http://schemas.openxmlformats.org/spreadsheetml/2006/main" count="236" uniqueCount="138">
  <si>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</si>
  <si>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</si>
  <si>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</si>
  <si>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</si>
  <si>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</si>
  <si>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</si>
  <si>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</si>
  <si>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</si>
  <si>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</si>
  <si>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</si>
  <si>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</si>
  <si>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</si>
  <si>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</si>
  <si>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</si>
  <si>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</si>
  <si>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Emilia Romagna</t>
  </si>
  <si>
    <t>Fornitura e posa in opera di segnaletica orizzontale e verticale</t>
  </si>
  <si>
    <t>23-AFFIDAMENTO IN ECONOMIA - AFFIDAMENTO DIRETTO</t>
  </si>
  <si>
    <t xml:space="preserve">CIMS SRL (CF: 00814371209)
Publisis srl (CF: 03677410379)
SIROL SRL (CF: 02988101206)
Tecnologie Stradali Integrate (CF: 01891550384)
VFG SRL (CF: 02701040780)
</t>
  </si>
  <si>
    <t>CIMS SRL (CF: 00814371209)</t>
  </si>
  <si>
    <t>RESTAURO ARREDI</t>
  </si>
  <si>
    <t xml:space="preserve">ANTICA FALEGNAMERIA PARMESANI (CF: PRMMSM70D07C814Q)
FALEGNAMERIA BARIGOZZI (CF: BRGSVN55L09G916D)
FALEGNAMERIA CENTRO LEGNO (CF: 00179340380)
FALEGNAMERIA MARINELLI SNC (CF: 00951720382)
FALEGNAMERIA SAMARITANI EROS SNC (CF: 01753610383)
FALEGNAMERIA ZANNINI (CF: 01677780387)
</t>
  </si>
  <si>
    <t>FALEGNAMERIA CENTRO LEGNO (CF: 00179340380)</t>
  </si>
  <si>
    <t>MANUTENZIONE INFISSI ED ARREDI UPT BOLOGNA</t>
  </si>
  <si>
    <t xml:space="preserve">BARDUCCI ALBERTO (CF: BRDLRT55H26E625S)
CALZOLARI DI CALZOLARI DANIELE (CF: CLZDNL56M13B880R)
FALEGNAMERI MANZINI DI MANZINI MASSIMO &amp;C SAS (CF: 01888281209)
FALEGNAMERIA MANTOVANI ROBERTO DI MANTOVANI MAURIZIO (CF: MNTMRZ67S10A944E)
LEGNO PREGIATO DI BILACCHI GLAUCO (CF: BLCGLC64L10A944J)
</t>
  </si>
  <si>
    <t>BARDUCCI ALBERTO (CF: BRDLRT55H26E625S)</t>
  </si>
  <si>
    <t>VERIFICA PERIODICA ASCENSORE</t>
  </si>
  <si>
    <t xml:space="preserve">AZIENDA ASL DI FERRARA (CF: 01295960387)
</t>
  </si>
  <si>
    <t>AZIENDA ASL DI FERRARA (CF: 01295960387)</t>
  </si>
  <si>
    <t>MANUTENZIONE INFISSI E ARREDI  UPT DI FORLI'</t>
  </si>
  <si>
    <t xml:space="preserve">FALEGNAMERIA ARTIGIANALE DI VALPIANI DI VALTER VALPIANI (CF: VLPVRT41C02D704V)
FALEGNAMERIA NAVETTA CLAUDIO  (CF: NVTCLD53C13D704S)
FALEGNAMERIA ORIOLI &amp; MAGNANI (CF: 00177480407)
FALEGNAMERIA SBARAGLI SNC DI SBARAGLI F.&amp; C. (CF: 00855060406)
VESI LUIGI &amp; VANNI SNC (CF: 00668070402)
</t>
  </si>
  <si>
    <t>FALEGNAMERIA ARTIGIANALE DI VALPIANI DI VALTER VALPIANI (CF: VLPVRT41C02D704V)</t>
  </si>
  <si>
    <t xml:space="preserve">INTERVENTO IMPIANTO DI RISCALDAMENTO </t>
  </si>
  <si>
    <t xml:space="preserve">S.I.T. SRL SocietÃ  Impianti Tecnologici (CF: 04139010377)
</t>
  </si>
  <si>
    <t>S.I.T. SRL SocietÃ  Impianti Tecnologici (CF: 04139010377)</t>
  </si>
  <si>
    <t>Lampade videoproiettori</t>
  </si>
  <si>
    <t>22-PROCEDURA NEGOZIATA DERIVANTE DA AVVISI CON CUI SI INDICE LA GARA</t>
  </si>
  <si>
    <t xml:space="preserve">2C SOLUTION SRL (CF: 04030410288)
2M UFFICIO (CF: 07350840638)
2R OFFICE DI RAPUCCI ROBERTO (CF: RPCRRT83H28I921H)
3D INFORMATICA SAS (CF: 02235470784)
INTEROFFICE POINT SRL (CF: 01335460620)
RL3 SRL (CF: 09653091000)
</t>
  </si>
  <si>
    <t>RL3 SRL (CF: 09653091000)</t>
  </si>
  <si>
    <t>INTERVENTO DI SPARGIMENTO SALE AREE ESTERNE UPT PARMA</t>
  </si>
  <si>
    <t xml:space="preserve">DOMUS NOVA DI CABASSA SILVANO (CF: CBSSVN48D05G337Z)
</t>
  </si>
  <si>
    <t>DOMUS NOVA DI CABASSA SILVANO (CF: CBSSVN48D05G337Z)</t>
  </si>
  <si>
    <t>FORNITURA LIBRI</t>
  </si>
  <si>
    <t xml:space="preserve">WOLTERS KLUWER ITALIA SRL (CF: 10209790152)
</t>
  </si>
  <si>
    <t>WOLTERS KLUWER ITALIA SRL (CF: 10209790152)</t>
  </si>
  <si>
    <t>ACQUISTO ESTINTORI</t>
  </si>
  <si>
    <t xml:space="preserve">ALFATECNICA ANTINCENDIO DI CASANA FOSCO (CF: CSNFSC52M30H720W)
ANTINCENDIO GUIDELLI (CF: 01268820402)
ANTINCENDIO LUGHESE SRL (CF: 01202130397)
BADIALI S.R.L. (CF: 03699570374)
CEA ESTINTORI (CF: 03574360370)
IL CHIODO FISSO (CF: 03047760370)
</t>
  </si>
  <si>
    <t>ANTINCENDIO GUIDELLI (CF: 01268820402)</t>
  </si>
  <si>
    <t>GAS NATURALE</t>
  </si>
  <si>
    <t>26-AFFIDAMENTO DIRETTO IN ADESIONE AD ACCORDO QUADRO/CONVENZIONE</t>
  </si>
  <si>
    <t xml:space="preserve">Dolomiti Energia Spa  (CF: 01812630224)
</t>
  </si>
  <si>
    <t>Dolomiti Energia Spa  (CF: 01812630224)</t>
  </si>
  <si>
    <t>ACQUISTO TITOLI MULTI CORSE AREA URBANA MODENA</t>
  </si>
  <si>
    <t xml:space="preserve">SOCIETA' EMILIANA TRASPORTI (CF: 02201090368)
</t>
  </si>
  <si>
    <t>SOCIETA' EMILIANA TRASPORTI (CF: 02201090368)</t>
  </si>
  <si>
    <t>INSTALLAZIONE E POSA IN OPERA PORTA TAGLIAFUOCO UPT PIACENZA</t>
  </si>
  <si>
    <t xml:space="preserve">IMIECI SNC IMPIANTI ELETTRICI (CF: 00815580337)
</t>
  </si>
  <si>
    <t>IMIECI SNC IMPIANTI ELETTRICI (CF: 00815580337)</t>
  </si>
  <si>
    <t>NOLEGGIO FOTOCOPIATORI</t>
  </si>
  <si>
    <t xml:space="preserve">KYOCERA DOCUMENT SOLUTION ITALIA SPA (CF: 01788080156)
</t>
  </si>
  <si>
    <t>KYOCERA DOCUMENT SOLUTION ITALIA SPA (CF: 01788080156)</t>
  </si>
  <si>
    <t>SERVIZIO DI DISINFESTAZIONE E DERATTIZZAZIONE UFFICI EMILIA ROMAGNA</t>
  </si>
  <si>
    <t xml:space="preserve">AMBIENTE E SERVIZI SRL (CF: 03690740406)
ECO BUSTERS S.R.L.  (CF: 02965761204)
ELIS ITALIA S.P.A. (CF: 05851410158)
GICO SYSTEMS SRL (CF: 04338740378)
MITO SISTEMA AMBIENTE (CF: 03468770403)
PEST GLOBE SOLUTION S.R.L. (CF: 02679640348)
</t>
  </si>
  <si>
    <t>AMBIENTE E SERVIZI SRL (CF: 03690740406)</t>
  </si>
  <si>
    <t>TESSERE MEZZI DI TRASPORTO</t>
  </si>
  <si>
    <t xml:space="preserve">TEP SPA (CF: 02155050343)
</t>
  </si>
  <si>
    <t>TEP SPA (CF: 02155050343)</t>
  </si>
  <si>
    <t>ABBONAMENTO ANNUALE "REPUBBLICA" EDIZIONE BOLOGNA</t>
  </si>
  <si>
    <t xml:space="preserve">ELEMEDIA SPA (CF: 05703731009)
</t>
  </si>
  <si>
    <t>ELEMEDIA SPA (CF: 05703731009)</t>
  </si>
  <si>
    <t>FORNITURA E STAMPA MANIFESTI PIEGHEVOLI</t>
  </si>
  <si>
    <t xml:space="preserve">Elios Copyng Center di Roselli Roberto (CF: RSLRRT45S09H199C)
Microservice Ferretti (CF: FRRJMS51L26H223J)
Modulgrafica Forlivese S.r.l. (CF: 00880220405)
Premiato stabilimento tipografico dei comuni Soc. Coop. (CF: 01807620404)
SPACE S.r.l.  (CF: 04106230404)
Tipo-Lito Wafra S.a.s. di Marinelli Franco &amp; C. (CF: 00529050403)
Tipografia AG di Baldazzi Gianluca &amp; C. snc (CF: 00537131203)
Toriazzi S.r.l. (CF: 00938080348)
</t>
  </si>
  <si>
    <t>SPACE S.r.l.  (CF: 04106230404)</t>
  </si>
  <si>
    <t xml:space="preserve">Libreria Diaframma (CF: 02246230375)
</t>
  </si>
  <si>
    <t>Libreria Diaframma (CF: 02246230375)</t>
  </si>
  <si>
    <t>FORNITURA DI MATERIALE IGIENICO SANITARIO</t>
  </si>
  <si>
    <t xml:space="preserve">AIESI HOSPITAL SERVICE SAS DI PIANTADOSI VALERIO E C.  (CF: 06111530637)
CARTARIA FORLIVESE S.R.L (CF: 02283080402)
FO.NA.IN. DI MONGELLI VITO (CF: MNGVTI49E18L049R)
GBR ROSSETTO SPA (CF: 00304720287)
GLOVERTRADE DI ARDISSONE FERNANDA (CF: RDSFNN45E50M052J)
L'ANTINFORTUNISTICA S.R.L. (CF: 02467560245)
LV DI LEOPARDI VANNA &amp; C. S.A.S (CF: 04245390374)
MEDIKRON SRL (CF: 04707001006)
MEGAPHARMA OSPEDALIERA S.R.L (CF: 02032400265)
PACK SERVICES S.R.L (CF: 04076240961)
PANZERI GIOVANNI S.N.C (CF: 01366740163)
VINCAL S.R.L. (CF: 01663011003)
</t>
  </si>
  <si>
    <t>AIESI HOSPITAL SERVICE SAS DI PIANTADOSI VALERIO E C.  (CF: 06111530637)</t>
  </si>
  <si>
    <t>MANUTENZIONE IMPIANTO DI RISCALDAMENTO</t>
  </si>
  <si>
    <t>RIPARAZIONE STRAORDINARIA FOTOCOPIATORE UPT FERRARA</t>
  </si>
  <si>
    <t xml:space="preserve">La Tecnocopie srl (CF: 00687330357)
</t>
  </si>
  <si>
    <t>La Tecnocopie srl (CF: 00687330357)</t>
  </si>
  <si>
    <t>FORNITURA RASTRELLIERE</t>
  </si>
  <si>
    <t xml:space="preserve">ESTERNI S.R.L (CF: 01807230501)
FLY S.R.L. UNIPERSONALE (CF: 04198550263)
GAESCO SRL (CF: 07398390968)
INGROS'S FORNITURE SRL (CF: 00718830292)
LAZZARI S.R.L (CF: 04215390750)
PROMO M4U ITALIA (CF: 11334701007)
</t>
  </si>
  <si>
    <t>INGROS'S FORNITURE SRL (CF: 00718830292)</t>
  </si>
  <si>
    <t>FORNITURA MATERIALE IGIENICO UPT EMILIA ROMAGNA</t>
  </si>
  <si>
    <t xml:space="preserve">BORMAN ITALIANA (CF: 07996060153)
CENTROFARCADRIATICA SRL (CF: 00102509046)
DUBINI S.R.L. (CF: 06262520155)
EUROCART SRL (CF: 02894111208)
GENERAL PLASTIC SRL (CF: 07664231219)
ICA SYSTEM SRL (CF: 01973780263)
ITALCHIM SRL (CF: 03960230377)
LA CASALINDA SRL (CF: 00667690044)
MULTIPRIME SAS DI ZOPPO MARIA E C (CF: 04911540658)
SE.COM. SNC (CF: 01395120205)
</t>
  </si>
  <si>
    <t>MULTIPRIME SAS DI ZOPPO MARIA E C (CF: 04911540658)</t>
  </si>
  <si>
    <t>Fornitura pezzi mobili e timbri a calendario UPT Regione Emilia Romagna</t>
  </si>
  <si>
    <t xml:space="preserve">Istituto Poligrafico e Zecca dello Stato  (CF: 00399810589)
</t>
  </si>
  <si>
    <t>Istituto Poligrafico e Zecca dello Stato  (CF: 00399810589)</t>
  </si>
  <si>
    <t xml:space="preserve">RIPARAZIONE STRUMENTAZIONE TOPOGRAFICA </t>
  </si>
  <si>
    <t xml:space="preserve">BERTOZZI (CF: 00699930343)
CARAMORI ATTREZZATURE SRL (CF: 02525310021)
DITTA LUIGI SALVADORI SPA (CF: 00397360488)
LINEA SICUREZZA (CF: 02126830344)
TEOREMA S.R.L. TOPCENTER (CF: 08379270153)
VEDANI SRL (CF: 00252750120)
</t>
  </si>
  <si>
    <t>TEOREMA S.R.L. TOPCENTER (CF: 08379270153)</t>
  </si>
  <si>
    <t xml:space="preserve">INTERVENTO DI RIPRISTINO BARRIERA PARCHEGGIO </t>
  </si>
  <si>
    <t xml:space="preserve">EFFE SICUREZZA di Francia Luigi (CF: 03704630403)
</t>
  </si>
  <si>
    <t>EFFE SICUREZZA di Francia Luigi (CF: 03704630403)</t>
  </si>
  <si>
    <t>acquisto 2 lampade videoproiettori aule videoconferenza</t>
  </si>
  <si>
    <t xml:space="preserve">ARCOSITALIA (CF: LTRGRG81T54F152K)
EUROTECNO SRL (CF: 04585871009)
RL3 SRL (CF: 09653091000)
SICILIANA FORNITURE SRL  (CF: 01786610897)
SOLUZIONE UFFICIO S.R.L.  (CF: 02778750246)
</t>
  </si>
  <si>
    <t>EUROTECNO SRL (CF: 04585871009)</t>
  </si>
  <si>
    <t>RIPARAZIONE ATTREZZATURA MENSA</t>
  </si>
  <si>
    <t xml:space="preserve">CB TECNICA SNC (CF: 01876220383)
ZANUSSI PROFESSIONAL SRL (CF: 02317561203)
</t>
  </si>
  <si>
    <t>CB TECNICA SNC (CF: 01876220383)</t>
  </si>
  <si>
    <t>FORNITURA ENERGIA ELETTRICA</t>
  </si>
  <si>
    <t xml:space="preserve">EDISON ENERGIA S.P.A (CF: 08526440154)
</t>
  </si>
  <si>
    <t>EDISON ENERGIA S.P.A (CF: 08526440154)</t>
  </si>
  <si>
    <t>VERIFICA PERIODICA IMPIANTO ELEVATORE UT FIDENZA</t>
  </si>
  <si>
    <t xml:space="preserve">APICE SRL (CF: 01525660336)
CERTIIFICAZIONI SRL (CF: 02605461207)
Eco Certificazioni Spa (CF: 01358950390)
ICE ISTITUTO CERTIFICAZIONE EUROPEA SPA (CF: 02540350374)
PRO-CERT S.r.l. (CF: 02576330365)
</t>
  </si>
  <si>
    <t>CERTIIFICAZIONI SRL (CF: 02605461207)</t>
  </si>
  <si>
    <t>MANUTENZIONE CASSAFORTE DP REGGIO EMILIA</t>
  </si>
  <si>
    <t xml:space="preserve">BORTESI APERTURA PORTE (CF: 02139820357)
BT BLINDATURE di Bonioni Thomas (CF: 02219190358)
CHIESI SICUREZZA SRL (CF: 01810420354)
NOVA INFISSI DI BENELLI LORIS (CF: 01717071201)
TUTTOCHIAVI di Poletto Dario (CF: 01731810345)
</t>
  </si>
  <si>
    <t>NOVA INFISSI DI BENELLI LORIS (CF: 01717071201)</t>
  </si>
  <si>
    <t>SERVIZIO DI RASTERIZZAZIONE FOGLI MAPPA DP PIACENZA</t>
  </si>
  <si>
    <t xml:space="preserve">A.M. IMAGE (CF: 02285620379)
BETTA GIANCARLO (CF: 01114860339)
COPISTERIA GENOVA (CF: RCCPLA60M13G535G)
IMPRESA MAROTECNICA SNC (CF: 09027320332)
</t>
  </si>
  <si>
    <t>BETTA GIANCARLO (CF: 01114860339)</t>
  </si>
  <si>
    <t>FORNITURA ARMADI COMPATTABILI</t>
  </si>
  <si>
    <t xml:space="preserve">A.M. SRL (CF: 00133270215)
EDA SYSTEM (CF: 10735840018)
LA TECNICA DI PRETI GIANCARLO E F.LLI (CF: 00331540229)
MAKROS DI LUISE MASSIMO (CF: LSUMSM60L10I953G)
MECO (CF: 00306910290)
NORDOVEST SERVIZI (CF: 01883060996)
RIGANELLI DI RIGANELLI RUBIA &amp; C. (CF: 01428180432)
</t>
  </si>
  <si>
    <t>MAKROS DI LUISE MASSIMO (CF: LSUMSM60L10I953G)</t>
  </si>
  <si>
    <t xml:space="preserve">FORNITURA BANCA DATI </t>
  </si>
  <si>
    <t>FORNITURA LIBRI "MEMENTO PRATICO"</t>
  </si>
  <si>
    <t>PARETI IN CARTONGESSO DP MODENA</t>
  </si>
  <si>
    <t xml:space="preserve">ANDERLINI LUCIANO (CF: 02625960360)
EDILMANFRE' SRL (CF: 02688300363)
FRATELLI RUFFO (CF: 02010200364)
NUOVA PIRIGRIF (CF: 02775670363)
VANETON SRL (CF: 01806180368)
</t>
  </si>
  <si>
    <t>NUOVA PIRIGRIF (CF: 02775670363)</t>
  </si>
  <si>
    <t>FORNITURA MOBILI E ARREDI UFFICI EMILIA ROMAGNA</t>
  </si>
  <si>
    <t xml:space="preserve">ARES LINE SPA (CF: 00887180248)
</t>
  </si>
  <si>
    <t>ARES LINE SPA (CF: 00887180248)</t>
  </si>
  <si>
    <t>RIPRISTINO ALLACCIO FOGNATURA PUBBLICA</t>
  </si>
  <si>
    <t xml:space="preserve">ROBUR ASFALTI SRL (CF: 00954810388)
</t>
  </si>
  <si>
    <t>ROBUR ASFALTI SRL (CF: 00954810388)</t>
  </si>
  <si>
    <t>FORNITURA ARREDI UFFICI EMILIA ROMAGNA</t>
  </si>
  <si>
    <t xml:space="preserve">CERTIIFICAZIONI SRL (CF: 02605461207)
</t>
  </si>
  <si>
    <t>ISCRIZIONE MASTER BERLIRI - (importo per iscritto)</t>
  </si>
  <si>
    <t xml:space="preserve">ALMA MATER STUDIORUM (CF: 01131710376)
</t>
  </si>
  <si>
    <t>ALMA MATER STUDIORUM (CF: 01131710376)</t>
  </si>
  <si>
    <t>FORNITURA TIMBRI REGIONE EMILIA ROMAGNA</t>
  </si>
  <si>
    <t xml:space="preserve">FUTURA DI CASELLI LIBERO (CF: CSLLBR53P17F139R)
PC SERVICE SAS DI ZANZI PAMELA (CF: 01989291206)
ROSSI TIMBRI SRL (CF: 01451660359)
SISTERS SRL (CF: 02316361209)
ZOLI PIER FRANCO DI ZOLI ROBERTI &amp; C. (CF: 01119580395)
</t>
  </si>
  <si>
    <t>FUTURA DI CASELLI LIBERO (CF: CSLLBR53P17F139R)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</si>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</sst>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B4" sqref="B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137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"Z260D42B77"</f>
        <v>Z260D42B77</v>
      </c>
      <c r="B3" t="str">
        <f t="shared" ref="B3:B4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797</v>
      </c>
      <c r="I3" s="2">
        <v>41698</v>
      </c>
      <c r="J3" s="2">
        <v>41698</v>
      </c>
      <c r="K3">
        <v>797</v>
      </c>
    </row>
    <row r="4" spans="1:11" x14ac:dyDescent="0.25">
      <c r="A4" t="str">
        <f>"Z290CB807E"</f>
        <v>Z290CB807E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1400</v>
      </c>
      <c r="I4" s="2">
        <v>41673</v>
      </c>
      <c r="J4" s="2">
        <v>41673</v>
      </c>
      <c r="K4">
        <v>1400</v>
      </c>
    </row>
    <row r="5" spans="1:11" x14ac:dyDescent="0.25">
      <c r="A5" t="str">
        <f>"Z430D901C5"</f>
        <v>Z430D901C5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360</v>
      </c>
      <c r="I5" s="2">
        <v>41724</v>
      </c>
      <c r="J5" s="2">
        <v>41724</v>
      </c>
      <c r="K5">
        <v>359.8</v>
      </c>
    </row>
    <row r="6" spans="1:11" x14ac:dyDescent="0.25">
      <c r="A6" t="str">
        <f>"Z060EC7E9F"</f>
        <v>Z060EC7E9F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124</v>
      </c>
      <c r="I6" s="2">
        <v>41688</v>
      </c>
      <c r="J6" s="2">
        <v>41688</v>
      </c>
      <c r="K6">
        <v>124</v>
      </c>
    </row>
    <row r="7" spans="1:11" x14ac:dyDescent="0.25">
      <c r="A7" t="str">
        <f>"Z480DF56DA"</f>
        <v>Z480DF56DA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940</v>
      </c>
      <c r="I7" s="2">
        <v>41725</v>
      </c>
      <c r="J7" s="2">
        <v>41725</v>
      </c>
      <c r="K7">
        <v>940</v>
      </c>
    </row>
    <row r="8" spans="1:11" x14ac:dyDescent="0.25">
      <c r="A8" t="str">
        <f>"Z700E2EE87"</f>
        <v>Z700E2EE87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580</v>
      </c>
      <c r="I8" s="2">
        <v>41709</v>
      </c>
      <c r="J8" s="2">
        <v>41709</v>
      </c>
      <c r="K8">
        <v>580</v>
      </c>
    </row>
    <row r="9" spans="1:11" x14ac:dyDescent="0.25">
      <c r="A9" t="str">
        <f>"ZEA0C5D574"</f>
        <v>ZEA0C5D574</v>
      </c>
      <c r="B9" t="str">
        <f t="shared" si="0"/>
        <v>06363391001</v>
      </c>
      <c r="C9" t="s">
        <v>15</v>
      </c>
      <c r="D9" t="s">
        <v>35</v>
      </c>
      <c r="E9" t="s">
        <v>36</v>
      </c>
      <c r="F9" s="1" t="s">
        <v>37</v>
      </c>
      <c r="G9" t="s">
        <v>38</v>
      </c>
      <c r="H9">
        <v>269</v>
      </c>
      <c r="I9" s="2">
        <v>41719</v>
      </c>
      <c r="J9" s="2">
        <v>41719</v>
      </c>
      <c r="K9">
        <v>269</v>
      </c>
    </row>
    <row r="10" spans="1:11" x14ac:dyDescent="0.25">
      <c r="A10" t="str">
        <f>"Z590E12455"</f>
        <v>Z590E12455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150</v>
      </c>
      <c r="I10" s="2">
        <v>41667</v>
      </c>
      <c r="J10" s="2">
        <v>41667</v>
      </c>
      <c r="K10">
        <v>150</v>
      </c>
    </row>
    <row r="11" spans="1:11" x14ac:dyDescent="0.25">
      <c r="A11" t="str">
        <f>"Z2D0E4AD36"</f>
        <v>Z2D0E4AD36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2838.5</v>
      </c>
      <c r="I11" s="2">
        <v>41738</v>
      </c>
      <c r="J11" s="2">
        <v>41764</v>
      </c>
      <c r="K11">
        <v>2838.5</v>
      </c>
    </row>
    <row r="12" spans="1:11" x14ac:dyDescent="0.25">
      <c r="A12" t="str">
        <f>"Z230DF56AF"</f>
        <v>Z230DF56AF</v>
      </c>
      <c r="B12" t="str">
        <f t="shared" si="0"/>
        <v>06363391001</v>
      </c>
      <c r="C12" t="s">
        <v>15</v>
      </c>
      <c r="D12" t="s">
        <v>45</v>
      </c>
      <c r="E12" t="s">
        <v>36</v>
      </c>
      <c r="F12" s="1" t="s">
        <v>46</v>
      </c>
      <c r="G12" t="s">
        <v>47</v>
      </c>
      <c r="H12">
        <v>1720</v>
      </c>
      <c r="I12" s="2">
        <v>41725</v>
      </c>
      <c r="J12" s="2">
        <v>41725</v>
      </c>
      <c r="K12">
        <v>1720</v>
      </c>
    </row>
    <row r="13" spans="1:11" x14ac:dyDescent="0.25">
      <c r="A13" t="str">
        <f>"5021960L7B"</f>
        <v>5021960L7B</v>
      </c>
      <c r="B13" t="str">
        <f t="shared" si="0"/>
        <v>06363391001</v>
      </c>
      <c r="C13" t="s">
        <v>15</v>
      </c>
      <c r="D13" t="s">
        <v>48</v>
      </c>
      <c r="E13" t="s">
        <v>49</v>
      </c>
      <c r="F13" s="1" t="s">
        <v>50</v>
      </c>
      <c r="G13" t="s">
        <v>51</v>
      </c>
      <c r="H13">
        <v>0</v>
      </c>
      <c r="I13" s="2">
        <v>41732</v>
      </c>
      <c r="J13" s="2">
        <v>42096</v>
      </c>
      <c r="K13">
        <v>412450.88</v>
      </c>
    </row>
    <row r="14" spans="1:11" x14ac:dyDescent="0.25">
      <c r="A14" t="str">
        <f>"Z2D0E96DF9"</f>
        <v>Z2D0E96DF9</v>
      </c>
      <c r="B14" t="str">
        <f t="shared" si="0"/>
        <v>06363391001</v>
      </c>
      <c r="C14" t="s">
        <v>15</v>
      </c>
      <c r="D14" t="s">
        <v>52</v>
      </c>
      <c r="E14" t="s">
        <v>17</v>
      </c>
      <c r="F14" s="1" t="s">
        <v>53</v>
      </c>
      <c r="G14" t="s">
        <v>54</v>
      </c>
      <c r="H14">
        <v>186.58</v>
      </c>
      <c r="I14" s="2">
        <v>41739</v>
      </c>
      <c r="J14" s="2">
        <v>41739</v>
      </c>
      <c r="K14">
        <v>186.55</v>
      </c>
    </row>
    <row r="15" spans="1:11" x14ac:dyDescent="0.25">
      <c r="A15" t="str">
        <f>"ZEF0EB9A39"</f>
        <v>ZEF0EB9A39</v>
      </c>
      <c r="B15" t="str">
        <f t="shared" si="0"/>
        <v>06363391001</v>
      </c>
      <c r="C15" t="s">
        <v>15</v>
      </c>
      <c r="D15" t="s">
        <v>55</v>
      </c>
      <c r="E15" t="s">
        <v>17</v>
      </c>
      <c r="F15" s="1" t="s">
        <v>56</v>
      </c>
      <c r="G15" t="s">
        <v>57</v>
      </c>
      <c r="H15">
        <v>1900</v>
      </c>
      <c r="I15" s="2">
        <v>41759</v>
      </c>
      <c r="J15" s="2">
        <v>41942</v>
      </c>
      <c r="K15">
        <v>0</v>
      </c>
    </row>
    <row r="16" spans="1:11" x14ac:dyDescent="0.25">
      <c r="A16" t="str">
        <f>"59352524E4"</f>
        <v>59352524E4</v>
      </c>
      <c r="B16" t="str">
        <f t="shared" si="0"/>
        <v>06363391001</v>
      </c>
      <c r="C16" t="s">
        <v>15</v>
      </c>
      <c r="D16" t="s">
        <v>58</v>
      </c>
      <c r="E16" t="s">
        <v>49</v>
      </c>
      <c r="F16" s="1" t="s">
        <v>59</v>
      </c>
      <c r="G16" t="s">
        <v>60</v>
      </c>
      <c r="H16">
        <v>19567</v>
      </c>
      <c r="I16" s="2">
        <v>41743</v>
      </c>
      <c r="J16" s="2">
        <v>43203</v>
      </c>
      <c r="K16">
        <v>18206.439999999999</v>
      </c>
    </row>
    <row r="17" spans="1:11" x14ac:dyDescent="0.25">
      <c r="A17" t="str">
        <f>"Z48OE9EED4"</f>
        <v>Z48OE9EED4</v>
      </c>
      <c r="B17" t="str">
        <f t="shared" si="0"/>
        <v>06363391001</v>
      </c>
      <c r="C17" t="s">
        <v>15</v>
      </c>
      <c r="D17" t="s">
        <v>61</v>
      </c>
      <c r="E17" t="s">
        <v>36</v>
      </c>
      <c r="F17" s="1" t="s">
        <v>62</v>
      </c>
      <c r="G17" t="s">
        <v>63</v>
      </c>
      <c r="H17">
        <v>9943.2000000000007</v>
      </c>
      <c r="I17" s="2">
        <v>41775</v>
      </c>
      <c r="J17" s="2">
        <v>43225</v>
      </c>
      <c r="K17">
        <v>6358.06</v>
      </c>
    </row>
    <row r="18" spans="1:11" x14ac:dyDescent="0.25">
      <c r="A18" t="str">
        <f>"Z2B0EDB0B2"</f>
        <v>Z2B0EDB0B2</v>
      </c>
      <c r="B18" t="str">
        <f t="shared" si="0"/>
        <v>06363391001</v>
      </c>
      <c r="C18" t="s">
        <v>15</v>
      </c>
      <c r="D18" t="s">
        <v>64</v>
      </c>
      <c r="E18" t="s">
        <v>17</v>
      </c>
      <c r="F18" s="1" t="s">
        <v>65</v>
      </c>
      <c r="G18" t="s">
        <v>66</v>
      </c>
      <c r="H18">
        <v>145.44999999999999</v>
      </c>
      <c r="I18" s="2">
        <v>41774</v>
      </c>
      <c r="J18" s="2">
        <v>42004</v>
      </c>
      <c r="K18">
        <v>145.44999999999999</v>
      </c>
    </row>
    <row r="19" spans="1:11" x14ac:dyDescent="0.25">
      <c r="A19" t="str">
        <f>"Z170F3612F"</f>
        <v>Z170F3612F</v>
      </c>
      <c r="B19" t="str">
        <f t="shared" si="0"/>
        <v>06363391001</v>
      </c>
      <c r="C19" t="s">
        <v>15</v>
      </c>
      <c r="D19" t="s">
        <v>67</v>
      </c>
      <c r="E19" t="s">
        <v>17</v>
      </c>
      <c r="F19" s="1" t="s">
        <v>68</v>
      </c>
      <c r="G19" t="s">
        <v>69</v>
      </c>
      <c r="H19">
        <v>155.72999999999999</v>
      </c>
      <c r="I19" s="2">
        <v>41773</v>
      </c>
      <c r="J19" s="2">
        <v>42004</v>
      </c>
      <c r="K19">
        <v>155.72999999999999</v>
      </c>
    </row>
    <row r="20" spans="1:11" x14ac:dyDescent="0.25">
      <c r="A20" t="str">
        <f>"Z0D0F2C589"</f>
        <v>Z0D0F2C589</v>
      </c>
      <c r="B20" t="str">
        <f t="shared" si="0"/>
        <v>06363391001</v>
      </c>
      <c r="C20" t="s">
        <v>15</v>
      </c>
      <c r="D20" t="s">
        <v>70</v>
      </c>
      <c r="E20" t="s">
        <v>36</v>
      </c>
      <c r="F20" s="1" t="s">
        <v>71</v>
      </c>
      <c r="G20" t="s">
        <v>72</v>
      </c>
      <c r="H20">
        <v>132.05000000000001</v>
      </c>
      <c r="I20" s="2">
        <v>41781</v>
      </c>
      <c r="J20" s="2">
        <v>41781</v>
      </c>
      <c r="K20">
        <v>132.05000000000001</v>
      </c>
    </row>
    <row r="21" spans="1:11" x14ac:dyDescent="0.25">
      <c r="A21" t="str">
        <f>"Z840F2EB7E"</f>
        <v>Z840F2EB7E</v>
      </c>
      <c r="B21" t="str">
        <f t="shared" si="0"/>
        <v>06363391001</v>
      </c>
      <c r="C21" t="s">
        <v>15</v>
      </c>
      <c r="D21" t="s">
        <v>42</v>
      </c>
      <c r="E21" t="s">
        <v>17</v>
      </c>
      <c r="F21" s="1" t="s">
        <v>73</v>
      </c>
      <c r="G21" t="s">
        <v>74</v>
      </c>
      <c r="H21">
        <v>667</v>
      </c>
      <c r="I21" s="2">
        <v>41794</v>
      </c>
      <c r="J21" s="2">
        <v>41794</v>
      </c>
      <c r="K21">
        <v>667</v>
      </c>
    </row>
    <row r="22" spans="1:11" x14ac:dyDescent="0.25">
      <c r="A22" t="str">
        <f>"Z210F39000"</f>
        <v>Z210F39000</v>
      </c>
      <c r="B22" t="str">
        <f t="shared" si="0"/>
        <v>06363391001</v>
      </c>
      <c r="C22" t="s">
        <v>15</v>
      </c>
      <c r="D22" t="s">
        <v>42</v>
      </c>
      <c r="E22" t="s">
        <v>17</v>
      </c>
      <c r="F22" s="1" t="s">
        <v>43</v>
      </c>
      <c r="G22" t="s">
        <v>44</v>
      </c>
      <c r="H22">
        <v>2628</v>
      </c>
      <c r="I22" s="2">
        <v>41778</v>
      </c>
      <c r="J22" s="2">
        <v>41816</v>
      </c>
      <c r="K22">
        <v>2628</v>
      </c>
    </row>
    <row r="23" spans="1:11" x14ac:dyDescent="0.25">
      <c r="A23" t="str">
        <f>"ZCD0EB94FB"</f>
        <v>ZCD0EB94FB</v>
      </c>
      <c r="B23" t="str">
        <f t="shared" si="0"/>
        <v>06363391001</v>
      </c>
      <c r="C23" t="s">
        <v>15</v>
      </c>
      <c r="D23" t="s">
        <v>75</v>
      </c>
      <c r="E23" t="s">
        <v>36</v>
      </c>
      <c r="F23" s="1" t="s">
        <v>76</v>
      </c>
      <c r="G23" t="s">
        <v>77</v>
      </c>
      <c r="H23">
        <v>4122.75</v>
      </c>
      <c r="I23" s="2">
        <v>41850</v>
      </c>
      <c r="J23" s="2">
        <v>41887</v>
      </c>
      <c r="K23">
        <v>3916.59</v>
      </c>
    </row>
    <row r="24" spans="1:11" x14ac:dyDescent="0.25">
      <c r="A24" t="str">
        <f>"Z98101E88E"</f>
        <v>Z98101E88E</v>
      </c>
      <c r="B24" t="str">
        <f t="shared" si="0"/>
        <v>06363391001</v>
      </c>
      <c r="C24" t="s">
        <v>15</v>
      </c>
      <c r="D24" t="s">
        <v>78</v>
      </c>
      <c r="E24" t="s">
        <v>17</v>
      </c>
      <c r="F24" s="1" t="s">
        <v>33</v>
      </c>
      <c r="G24" t="s">
        <v>34</v>
      </c>
      <c r="H24">
        <v>1225</v>
      </c>
      <c r="I24" s="2">
        <v>41836</v>
      </c>
      <c r="J24" s="2">
        <v>41836</v>
      </c>
      <c r="K24">
        <v>0</v>
      </c>
    </row>
    <row r="25" spans="1:11" x14ac:dyDescent="0.25">
      <c r="A25" t="str">
        <f>"Z991086E90"</f>
        <v>Z991086E90</v>
      </c>
      <c r="B25" t="str">
        <f t="shared" si="0"/>
        <v>06363391001</v>
      </c>
      <c r="C25" t="s">
        <v>15</v>
      </c>
      <c r="D25" t="s">
        <v>79</v>
      </c>
      <c r="E25" t="s">
        <v>17</v>
      </c>
      <c r="F25" s="1" t="s">
        <v>80</v>
      </c>
      <c r="G25" t="s">
        <v>81</v>
      </c>
      <c r="H25">
        <v>350</v>
      </c>
      <c r="I25" s="2">
        <v>41886</v>
      </c>
      <c r="J25" s="2">
        <v>41886</v>
      </c>
      <c r="K25">
        <v>350</v>
      </c>
    </row>
    <row r="26" spans="1:11" x14ac:dyDescent="0.25">
      <c r="A26" t="str">
        <f>"Z76100B263"</f>
        <v>Z76100B263</v>
      </c>
      <c r="B26" t="str">
        <f t="shared" si="0"/>
        <v>06363391001</v>
      </c>
      <c r="C26" t="s">
        <v>15</v>
      </c>
      <c r="D26" t="s">
        <v>82</v>
      </c>
      <c r="E26" t="s">
        <v>36</v>
      </c>
      <c r="F26" s="1" t="s">
        <v>83</v>
      </c>
      <c r="G26" t="s">
        <v>84</v>
      </c>
      <c r="H26">
        <v>400</v>
      </c>
      <c r="I26" s="2">
        <v>41907</v>
      </c>
      <c r="J26" s="2">
        <v>41907</v>
      </c>
      <c r="K26">
        <v>400</v>
      </c>
    </row>
    <row r="27" spans="1:11" x14ac:dyDescent="0.25">
      <c r="A27" t="str">
        <f>"Z481000531"</f>
        <v>Z481000531</v>
      </c>
      <c r="B27" t="str">
        <f t="shared" si="0"/>
        <v>06363391001</v>
      </c>
      <c r="C27" t="s">
        <v>15</v>
      </c>
      <c r="D27" t="s">
        <v>85</v>
      </c>
      <c r="E27" t="s">
        <v>36</v>
      </c>
      <c r="F27" s="1" t="s">
        <v>86</v>
      </c>
      <c r="G27" t="s">
        <v>87</v>
      </c>
      <c r="H27">
        <v>5585.26</v>
      </c>
      <c r="I27" s="2">
        <v>41934</v>
      </c>
      <c r="J27" s="2">
        <v>41936</v>
      </c>
      <c r="K27">
        <v>5585.26</v>
      </c>
    </row>
    <row r="28" spans="1:11" x14ac:dyDescent="0.25">
      <c r="A28" t="str">
        <f>"Z8F114C8D2"</f>
        <v>Z8F114C8D2</v>
      </c>
      <c r="B28" t="str">
        <f t="shared" si="0"/>
        <v>06363391001</v>
      </c>
      <c r="C28" t="s">
        <v>15</v>
      </c>
      <c r="D28" t="s">
        <v>88</v>
      </c>
      <c r="E28" t="s">
        <v>17</v>
      </c>
      <c r="F28" s="1" t="s">
        <v>89</v>
      </c>
      <c r="G28" t="s">
        <v>90</v>
      </c>
      <c r="H28">
        <v>643.66999999999996</v>
      </c>
      <c r="I28" s="2">
        <v>41968</v>
      </c>
      <c r="J28" s="2">
        <v>41968</v>
      </c>
      <c r="K28">
        <v>527.58000000000004</v>
      </c>
    </row>
    <row r="29" spans="1:11" x14ac:dyDescent="0.25">
      <c r="A29" t="str">
        <f>"Z3410C096A"</f>
        <v>Z3410C096A</v>
      </c>
      <c r="B29" t="str">
        <f t="shared" si="0"/>
        <v>06363391001</v>
      </c>
      <c r="C29" t="s">
        <v>15</v>
      </c>
      <c r="D29" t="s">
        <v>91</v>
      </c>
      <c r="E29" t="s">
        <v>36</v>
      </c>
      <c r="F29" s="1" t="s">
        <v>92</v>
      </c>
      <c r="G29" t="s">
        <v>93</v>
      </c>
      <c r="H29">
        <v>390</v>
      </c>
      <c r="I29" s="2">
        <v>41964</v>
      </c>
      <c r="J29" s="2">
        <v>41968</v>
      </c>
      <c r="K29">
        <v>390</v>
      </c>
    </row>
    <row r="30" spans="1:11" x14ac:dyDescent="0.25">
      <c r="A30" t="str">
        <f>"Z0611E8486"</f>
        <v>Z0611E8486</v>
      </c>
      <c r="B30" t="str">
        <f t="shared" si="0"/>
        <v>06363391001</v>
      </c>
      <c r="C30" t="s">
        <v>15</v>
      </c>
      <c r="D30" t="s">
        <v>94</v>
      </c>
      <c r="E30" t="s">
        <v>17</v>
      </c>
      <c r="F30" s="1" t="s">
        <v>95</v>
      </c>
      <c r="G30" t="s">
        <v>96</v>
      </c>
      <c r="H30">
        <v>384</v>
      </c>
      <c r="I30" s="2">
        <v>41982</v>
      </c>
      <c r="J30" s="2">
        <v>41982</v>
      </c>
      <c r="K30">
        <v>384</v>
      </c>
    </row>
    <row r="31" spans="1:11" x14ac:dyDescent="0.25">
      <c r="A31" t="str">
        <f>"Z770F5825F"</f>
        <v>Z770F5825F</v>
      </c>
      <c r="B31" t="str">
        <f t="shared" si="0"/>
        <v>06363391001</v>
      </c>
      <c r="C31" t="s">
        <v>15</v>
      </c>
      <c r="D31" t="s">
        <v>97</v>
      </c>
      <c r="E31" t="s">
        <v>36</v>
      </c>
      <c r="F31" s="1" t="s">
        <v>98</v>
      </c>
      <c r="G31" t="s">
        <v>99</v>
      </c>
      <c r="H31">
        <v>448</v>
      </c>
      <c r="I31" s="2">
        <v>41984</v>
      </c>
      <c r="J31" s="2">
        <v>41984</v>
      </c>
      <c r="K31">
        <v>448</v>
      </c>
    </row>
    <row r="32" spans="1:11" x14ac:dyDescent="0.25">
      <c r="A32" t="str">
        <f>"Z6E10AC9BA"</f>
        <v>Z6E10AC9BA</v>
      </c>
      <c r="B32" t="str">
        <f t="shared" si="0"/>
        <v>06363391001</v>
      </c>
      <c r="C32" t="s">
        <v>15</v>
      </c>
      <c r="D32" t="s">
        <v>100</v>
      </c>
      <c r="E32" t="s">
        <v>17</v>
      </c>
      <c r="F32" s="1" t="s">
        <v>101</v>
      </c>
      <c r="G32" t="s">
        <v>102</v>
      </c>
      <c r="H32">
        <v>1159.67</v>
      </c>
      <c r="I32" s="2">
        <v>41899</v>
      </c>
      <c r="J32" s="2">
        <v>41919</v>
      </c>
      <c r="K32">
        <v>1159.67</v>
      </c>
    </row>
    <row r="33" spans="1:11" x14ac:dyDescent="0.25">
      <c r="A33" t="str">
        <f>"5735233FFA"</f>
        <v>5735233FFA</v>
      </c>
      <c r="B33" t="str">
        <f t="shared" si="0"/>
        <v>06363391001</v>
      </c>
      <c r="C33" t="s">
        <v>15</v>
      </c>
      <c r="D33" t="s">
        <v>103</v>
      </c>
      <c r="E33" t="s">
        <v>49</v>
      </c>
      <c r="F33" s="1" t="s">
        <v>104</v>
      </c>
      <c r="G33" t="s">
        <v>105</v>
      </c>
      <c r="H33">
        <v>0</v>
      </c>
      <c r="I33" s="2">
        <v>41767</v>
      </c>
      <c r="J33" s="2">
        <v>42131</v>
      </c>
      <c r="K33">
        <v>502268.53</v>
      </c>
    </row>
    <row r="34" spans="1:11" x14ac:dyDescent="0.25">
      <c r="A34" t="str">
        <f>"ZC20EF8DB4"</f>
        <v>ZC20EF8DB4</v>
      </c>
      <c r="B34" t="str">
        <f t="shared" si="0"/>
        <v>06363391001</v>
      </c>
      <c r="C34" t="s">
        <v>15</v>
      </c>
      <c r="D34" t="s">
        <v>106</v>
      </c>
      <c r="E34" t="s">
        <v>17</v>
      </c>
      <c r="F34" s="1" t="s">
        <v>107</v>
      </c>
      <c r="G34" t="s">
        <v>108</v>
      </c>
      <c r="H34">
        <v>88.9</v>
      </c>
      <c r="I34" s="2">
        <v>41759</v>
      </c>
      <c r="J34" s="2">
        <v>42004</v>
      </c>
      <c r="K34">
        <v>0</v>
      </c>
    </row>
    <row r="35" spans="1:11" x14ac:dyDescent="0.25">
      <c r="A35" t="str">
        <f>"ZA6101C712"</f>
        <v>ZA6101C712</v>
      </c>
      <c r="B35" t="str">
        <f t="shared" si="0"/>
        <v>06363391001</v>
      </c>
      <c r="C35" t="s">
        <v>15</v>
      </c>
      <c r="D35" t="s">
        <v>109</v>
      </c>
      <c r="E35" t="s">
        <v>17</v>
      </c>
      <c r="F35" s="1" t="s">
        <v>110</v>
      </c>
      <c r="G35" t="s">
        <v>111</v>
      </c>
      <c r="H35">
        <v>450</v>
      </c>
      <c r="I35" s="2">
        <v>41900</v>
      </c>
      <c r="J35" s="2">
        <v>41900</v>
      </c>
      <c r="K35">
        <v>0</v>
      </c>
    </row>
    <row r="36" spans="1:11" x14ac:dyDescent="0.25">
      <c r="A36" t="str">
        <f>"ZC70F78E45"</f>
        <v>ZC70F78E45</v>
      </c>
      <c r="B36" t="str">
        <f t="shared" si="0"/>
        <v>06363391001</v>
      </c>
      <c r="C36" t="s">
        <v>15</v>
      </c>
      <c r="D36" t="s">
        <v>112</v>
      </c>
      <c r="E36" t="s">
        <v>17</v>
      </c>
      <c r="F36" s="1" t="s">
        <v>113</v>
      </c>
      <c r="G36" t="s">
        <v>114</v>
      </c>
      <c r="H36">
        <v>2422.5</v>
      </c>
      <c r="I36" s="2">
        <v>41794</v>
      </c>
      <c r="J36" s="2">
        <v>41999</v>
      </c>
      <c r="K36">
        <v>0</v>
      </c>
    </row>
    <row r="37" spans="1:11" x14ac:dyDescent="0.25">
      <c r="A37" t="str">
        <f>"5377686EDC"</f>
        <v>5377686EDC</v>
      </c>
      <c r="B37" t="str">
        <f t="shared" si="0"/>
        <v>06363391001</v>
      </c>
      <c r="C37" t="s">
        <v>15</v>
      </c>
      <c r="D37" t="s">
        <v>115</v>
      </c>
      <c r="E37" t="s">
        <v>36</v>
      </c>
      <c r="F37" s="1" t="s">
        <v>116</v>
      </c>
      <c r="G37" t="s">
        <v>117</v>
      </c>
      <c r="H37">
        <v>124027.4</v>
      </c>
      <c r="I37" s="2">
        <v>41758</v>
      </c>
      <c r="J37" s="2">
        <v>41915</v>
      </c>
      <c r="K37">
        <v>124027.4</v>
      </c>
    </row>
    <row r="38" spans="1:11" x14ac:dyDescent="0.25">
      <c r="A38" t="str">
        <f>"Z68126906E"</f>
        <v>Z68126906E</v>
      </c>
      <c r="B38" t="str">
        <f t="shared" si="0"/>
        <v>06363391001</v>
      </c>
      <c r="C38" t="s">
        <v>15</v>
      </c>
      <c r="D38" t="s">
        <v>118</v>
      </c>
      <c r="E38" t="s">
        <v>17</v>
      </c>
      <c r="F38" s="1" t="s">
        <v>43</v>
      </c>
      <c r="G38" t="s">
        <v>44</v>
      </c>
      <c r="H38">
        <v>5490</v>
      </c>
      <c r="I38" s="2">
        <v>42023</v>
      </c>
      <c r="J38" s="2">
        <v>43098</v>
      </c>
      <c r="K38">
        <v>4500</v>
      </c>
    </row>
    <row r="39" spans="1:11" x14ac:dyDescent="0.25">
      <c r="A39" t="str">
        <f>"ZB3126900E"</f>
        <v>ZB3126900E</v>
      </c>
      <c r="B39" t="str">
        <f t="shared" si="0"/>
        <v>06363391001</v>
      </c>
      <c r="C39" t="s">
        <v>15</v>
      </c>
      <c r="D39" t="s">
        <v>119</v>
      </c>
      <c r="E39" t="s">
        <v>17</v>
      </c>
      <c r="F39" s="1" t="s">
        <v>43</v>
      </c>
      <c r="G39" t="s">
        <v>44</v>
      </c>
      <c r="H39">
        <v>2072</v>
      </c>
      <c r="I39" s="2">
        <v>42016</v>
      </c>
      <c r="J39" s="2">
        <v>42369</v>
      </c>
      <c r="K39">
        <v>2072</v>
      </c>
    </row>
    <row r="40" spans="1:11" x14ac:dyDescent="0.25">
      <c r="A40" t="str">
        <f>"Z32109EF94"</f>
        <v>Z32109EF94</v>
      </c>
      <c r="B40" t="str">
        <f t="shared" si="0"/>
        <v>06363391001</v>
      </c>
      <c r="C40" t="s">
        <v>15</v>
      </c>
      <c r="D40" t="s">
        <v>120</v>
      </c>
      <c r="E40" t="s">
        <v>17</v>
      </c>
      <c r="F40" s="1" t="s">
        <v>121</v>
      </c>
      <c r="G40" t="s">
        <v>122</v>
      </c>
      <c r="H40">
        <v>3636</v>
      </c>
      <c r="I40" s="2">
        <v>41960</v>
      </c>
      <c r="J40" s="2">
        <v>42013</v>
      </c>
      <c r="K40">
        <v>3636</v>
      </c>
    </row>
    <row r="41" spans="1:11" x14ac:dyDescent="0.25">
      <c r="A41" t="str">
        <f>"60680465F7"</f>
        <v>60680465F7</v>
      </c>
      <c r="B41" t="str">
        <f t="shared" si="0"/>
        <v>06363391001</v>
      </c>
      <c r="C41" t="s">
        <v>15</v>
      </c>
      <c r="D41" t="s">
        <v>123</v>
      </c>
      <c r="E41" t="s">
        <v>49</v>
      </c>
      <c r="F41" s="1" t="s">
        <v>124</v>
      </c>
      <c r="G41" t="s">
        <v>125</v>
      </c>
      <c r="H41">
        <v>24209.279999999999</v>
      </c>
      <c r="I41" s="2">
        <v>41992</v>
      </c>
      <c r="J41" s="2">
        <v>42194</v>
      </c>
      <c r="K41">
        <v>24209.27</v>
      </c>
    </row>
    <row r="42" spans="1:11" x14ac:dyDescent="0.25">
      <c r="A42" t="str">
        <f>"Z270DC4763"</f>
        <v>Z270DC4763</v>
      </c>
      <c r="B42" t="str">
        <f t="shared" si="0"/>
        <v>06363391001</v>
      </c>
      <c r="C42" t="s">
        <v>15</v>
      </c>
      <c r="D42" t="s">
        <v>126</v>
      </c>
      <c r="E42" t="s">
        <v>17</v>
      </c>
      <c r="F42" s="1" t="s">
        <v>127</v>
      </c>
      <c r="G42" t="s">
        <v>128</v>
      </c>
      <c r="H42">
        <v>0</v>
      </c>
      <c r="I42" s="2">
        <v>41691</v>
      </c>
      <c r="J42" s="2">
        <v>41691</v>
      </c>
      <c r="K42">
        <v>1882.8</v>
      </c>
    </row>
    <row r="43" spans="1:11" x14ac:dyDescent="0.25">
      <c r="A43" t="str">
        <f>"479389929A"</f>
        <v>479389929A</v>
      </c>
      <c r="B43" t="str">
        <f t="shared" si="0"/>
        <v>06363391001</v>
      </c>
      <c r="C43" t="s">
        <v>15</v>
      </c>
      <c r="D43" t="s">
        <v>129</v>
      </c>
      <c r="E43" t="s">
        <v>49</v>
      </c>
      <c r="F43" s="1" t="s">
        <v>124</v>
      </c>
      <c r="G43" t="s">
        <v>125</v>
      </c>
      <c r="H43">
        <v>160638.21</v>
      </c>
      <c r="I43" s="2">
        <v>41990</v>
      </c>
      <c r="J43" s="2">
        <v>42193</v>
      </c>
      <c r="K43">
        <v>148346.46</v>
      </c>
    </row>
    <row r="44" spans="1:11" x14ac:dyDescent="0.25">
      <c r="A44" t="str">
        <f>"ZC20EF8D84"</f>
        <v>ZC20EF8D84</v>
      </c>
      <c r="B44" t="str">
        <f t="shared" si="0"/>
        <v>06363391001</v>
      </c>
      <c r="C44" t="s">
        <v>15</v>
      </c>
      <c r="D44" t="s">
        <v>106</v>
      </c>
      <c r="E44" t="s">
        <v>17</v>
      </c>
      <c r="F44" s="1" t="s">
        <v>130</v>
      </c>
      <c r="G44" t="s">
        <v>108</v>
      </c>
      <c r="H44">
        <v>88.9</v>
      </c>
      <c r="I44" s="2">
        <v>41758</v>
      </c>
      <c r="J44" s="2">
        <v>41788</v>
      </c>
      <c r="K44">
        <v>0</v>
      </c>
    </row>
    <row r="45" spans="1:11" x14ac:dyDescent="0.25">
      <c r="A45" t="str">
        <f>"Z8A123177C"</f>
        <v>Z8A123177C</v>
      </c>
      <c r="B45" t="str">
        <f t="shared" si="0"/>
        <v>06363391001</v>
      </c>
      <c r="C45" t="s">
        <v>15</v>
      </c>
      <c r="D45" t="s">
        <v>131</v>
      </c>
      <c r="E45" t="s">
        <v>17</v>
      </c>
      <c r="F45" s="1" t="s">
        <v>132</v>
      </c>
      <c r="G45" t="s">
        <v>133</v>
      </c>
      <c r="H45">
        <v>0</v>
      </c>
      <c r="I45" s="2">
        <v>41913</v>
      </c>
      <c r="J45" s="2">
        <v>42185</v>
      </c>
      <c r="K45">
        <v>945.84</v>
      </c>
    </row>
    <row r="46" spans="1:11" x14ac:dyDescent="0.25">
      <c r="A46" t="str">
        <f>"Z591002B1C"</f>
        <v>Z591002B1C</v>
      </c>
      <c r="B46" t="str">
        <f t="shared" si="0"/>
        <v>06363391001</v>
      </c>
      <c r="C46" t="s">
        <v>15</v>
      </c>
      <c r="D46" t="s">
        <v>134</v>
      </c>
      <c r="E46" t="s">
        <v>36</v>
      </c>
      <c r="F46" s="1" t="s">
        <v>135</v>
      </c>
      <c r="G46" t="s">
        <v>136</v>
      </c>
      <c r="H46">
        <v>20000</v>
      </c>
      <c r="I46" s="2">
        <v>41823</v>
      </c>
      <c r="J46" s="2">
        <v>42973</v>
      </c>
      <c r="K46">
        <v>7556.15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emiliaromagna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2019-01-29T17:37:18Z</dcterms:created>
  <dcterms:modified xsi:type="dcterms:W3CDTF">2019-01-29T17:37:18Z</dcterms:modified>
</cp:coreProperties>
</file>