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rentino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</calcChain>
</file>

<file path=xl/sharedStrings.xml><?xml version="1.0" encoding="utf-8"?>
<sst xmlns="http://schemas.openxmlformats.org/spreadsheetml/2006/main" count="261" uniqueCount="141">
  <si>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</si>
  <si>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</si>
  <si>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</si>
  <si>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</si>
  <si>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</si>
  <si>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</si>
  <si>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</si>
  <si>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</si>
  <si>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</si>
  <si>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</si>
  <si>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</si>
  <si>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</si>
  <si>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</si>
  <si>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</si>
  <si>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</si>
  <si>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DP Trento</t>
  </si>
  <si>
    <t>Fornitura urgente di timbri personalizzati</t>
  </si>
  <si>
    <t>23-AFFIDAMENTO IN ECONOMIA - AFFIDAMENTO DIRETTO</t>
  </si>
  <si>
    <t xml:space="preserve">Forato Cancelleria S.r.l. (CF: 01383950225)
</t>
  </si>
  <si>
    <t>Forato Cancelleria S.r.l. (CF: 01383950225)</t>
  </si>
  <si>
    <t>Toner per stampanti SAMSUNG ML 3471 ND ricostruito</t>
  </si>
  <si>
    <t xml:space="preserve">ALEX OFFICE &amp; BUSINESS DI CARMINE AVERSANO (CF: VRSCMN80T31A783K)
</t>
  </si>
  <si>
    <t>ALEX OFFICE &amp; BUSINESS DI CARMINE AVERSANO (CF: VRSCMN80T31A783K)</t>
  </si>
  <si>
    <t>Carta naturale in risme per DP Trento e Uffici territoriali</t>
  </si>
  <si>
    <t>22-PROCEDURA NEGOZIATA DERIVANTE DA AVVISI CON CUI SI INDICE LA GARA</t>
  </si>
  <si>
    <t xml:space="preserve">ALTERCOOP COOPERATIVA SOCIALE  (CF: 02469810374)
Cigaina S.R.L. (CF: 02576260307)
CORPORATE EXPRESS SRL (CF: 00936630151)
DuecÃ¬ Italia srl (CF: 02693490126)
EMMETRE SRL (CF: 01913090302)
Forato Cancelleria S.r.l. (CF: 01383950225)
LOEFF SYSTEM S.R.L. (CF: 02679840211)
MOAR S.R.L. (CF: 01827230226)
OFFICART SRL (CF: 01550641201)
SI.EL.CO SRL (CF: 00614130128)
</t>
  </si>
  <si>
    <t>MOAR S.R.L. (CF: 01827230226)</t>
  </si>
  <si>
    <t>Sostituzione di 2 ventilconvettori al 1Â° piano della sede di Trento</t>
  </si>
  <si>
    <t xml:space="preserve">BORTOLOTTI Alberto S.r.l. (CF: 01923450223)
Limes s.r.l. (CF: 00187060249)
</t>
  </si>
  <si>
    <t>BORTOLOTTI Alberto S.r.l. (CF: 01923450223)</t>
  </si>
  <si>
    <t>Piccoli lavori idraulici presso sedi DP Trento e UT Rovereto</t>
  </si>
  <si>
    <t xml:space="preserve">BORTOLOTTI Alberto S.r.l. (CF: 01923450223)
</t>
  </si>
  <si>
    <t>Servizio di riparazione serramenti presso la sede dellâ€™Ufficio Territoriale di Tione</t>
  </si>
  <si>
    <t xml:space="preserve">GIRARDINI LEGNO SNC DI GIRARDINI GIORGIO E C. (CF: 01283220224)
SALVATERRA DAVIDE (CF: SLVDVD64H08L174B)
</t>
  </si>
  <si>
    <t>SALVATERRA DAVIDE (CF: SLVDVD64H08L174B)</t>
  </si>
  <si>
    <t>Assistenza tecnica su impianto d'allarmesvolta con interventi su chiamata presso UT Cles e UT Tione</t>
  </si>
  <si>
    <t xml:space="preserve">CONTACT PiÃ¹ S.n.c. di Zenatti Tiziano e Parisi Michele (CF: 02104100223)
</t>
  </si>
  <si>
    <t>CONTACT PiÃ¹ S.n.c. di Zenatti Tiziano e Parisi Michele (CF: 02104100223)</t>
  </si>
  <si>
    <t>Esecuzione delle verifiche secondo il DPR n. 462/01 presso la sede dellâ€™Agenzia delle Entrate di Trento e sedi periferiche</t>
  </si>
  <si>
    <t xml:space="preserve">CHECKS S.R.L. (CF: 04036310235)
I &amp; S INGEGNERIA &amp; SICUREZZA S.R.L. (CF: 01723610216)
NV DI PAISSAN MAURIZIO S.A.S. (CF: 02076500228)
TRENTINA VERIFICHE ELETTRICHE SRL (CF: 01844810224)
Veneta Engineering S.r.l. (CF: 00828990226)
</t>
  </si>
  <si>
    <t>NV DI PAISSAN MAURIZIO S.A.S. (CF: 02076500228)</t>
  </si>
  <si>
    <t>Fornitura e montaggio di un punto di alimentazione elettrica presso UT Cavalese</t>
  </si>
  <si>
    <t xml:space="preserve">FIEMME Elettronica di Bonelli A. e Degaudenz S. S.n.c. (CF: 01601700220)
GRISENTI S.r.l. (CF: 01369610223)
SICOS S.r.l. (CF: 02231370228)
VARESCO ALFREDO (CF: VRSLRD64L08C372U)
VEMAS Elettrica S.n.c. (CF: 00419930227)
</t>
  </si>
  <si>
    <t>VEMAS Elettrica S.n.c. (CF: 00419930227)</t>
  </si>
  <si>
    <t>Interventi di controllo e sistemazione telecamere su impianto di videosorveglianza edificio il Magnete</t>
  </si>
  <si>
    <t xml:space="preserve">GRISENTI S.r.l. (CF: 01369610223)
</t>
  </si>
  <si>
    <t>GRISENTI S.r.l. (CF: 01369610223)</t>
  </si>
  <si>
    <t>intervento di smontaggio e ripristino impianto antintrusione presso UT Tione</t>
  </si>
  <si>
    <t xml:space="preserve">SICURCOP S.r.l.s. (CF: 02339340222)
</t>
  </si>
  <si>
    <t>SICURCOP S.r.l.s. (CF: 02339340222)</t>
  </si>
  <si>
    <t>Intervento di verifica ricablaggio presso sede DP Trento</t>
  </si>
  <si>
    <t>Intervento di verifica su impianto condizionamento sede di Rovereto</t>
  </si>
  <si>
    <t>Riparazione dell'impianto di condizionamento causa perdite di gas su compressore</t>
  </si>
  <si>
    <t xml:space="preserve">BORTOLOTTI Alberto S.r.l. (CF: 01923450223)
ECO SISTERM S.R.L. (CF: 01611770221)
Limes s.r.l. (CF: 00187060249)
</t>
  </si>
  <si>
    <t>ECO SISTERM S.R.L. (CF: 01611770221)</t>
  </si>
  <si>
    <t>Riparazione dell'impianto di riscaldamento presso UT Borgo Valsugana</t>
  </si>
  <si>
    <t xml:space="preserve">BORTOLOTTI Alberto S.r.l. (CF: 01923450223)
CONSORZIO PROMETEO (CF: 00671150225)
ECO SISTERM S.R.L. (CF: 01611770221)
</t>
  </si>
  <si>
    <t>Riparazione ventilconvettore presso la sede di Trento dellâ€™Agenzia delle Entrate</t>
  </si>
  <si>
    <t>Servizio di accensione impianto termico presso UT Tione</t>
  </si>
  <si>
    <t xml:space="preserve">CONSORZIO PROMETEO (CF: 00671150225)
</t>
  </si>
  <si>
    <t>CONSORZIO PROMETEO (CF: 00671150225)</t>
  </si>
  <si>
    <t>Sostituzione della rampa di modulazione gas del bruciatore presso UT Borgo Valsugana</t>
  </si>
  <si>
    <t xml:space="preserve">ECO SISTERM S.R.L. (CF: 01611770221)
</t>
  </si>
  <si>
    <t>Manutenzione di porte e arredi presso sede DP Trento</t>
  </si>
  <si>
    <t xml:space="preserve">Falegnameria SALA Bruno (CF: SLABRN59B15L378W)
</t>
  </si>
  <si>
    <t>Falegnameria SALA Bruno (CF: SLABRN59B15L378W)</t>
  </si>
  <si>
    <t>Servizi di movimentazione arredi e materiale vario per il trasloco dell'UT Tione</t>
  </si>
  <si>
    <t xml:space="preserve">FACCHINI VERDI SOCIETA' COOPERATIVA (CF: 00108070228)
TOMASI GROUP SRL (CF: 02158010229)
</t>
  </si>
  <si>
    <t>FACCHINI VERDI SOCIETA' COOPERATIVA (CF: 00108070228)</t>
  </si>
  <si>
    <t>Gasolio da riscaldamento per UT Tione</t>
  </si>
  <si>
    <t>26-AFFIDAMENTO DIRETTO IN ADESIONE AD ACCORDO QUADRO/CONVENZIONE</t>
  </si>
  <si>
    <t xml:space="preserve">PVB FUELS (CF: 00453120222)
</t>
  </si>
  <si>
    <t>PVB FUELS (CF: 00453120222)</t>
  </si>
  <si>
    <t>Acquisto di una lampada per videoproiettore</t>
  </si>
  <si>
    <t xml:space="preserve">KORA SISTEMI INFORMATICI SRL (CF: 02048930206)
</t>
  </si>
  <si>
    <t>KORA SISTEMI INFORMATICI SRL (CF: 02048930206)</t>
  </si>
  <si>
    <t>Lampade fluorescenti per UT Cles</t>
  </si>
  <si>
    <t xml:space="preserve">MONTESI GROUP SRL (CF: 01608770507)
</t>
  </si>
  <si>
    <t>MONTESI GROUP SRL (CF: 01608770507)</t>
  </si>
  <si>
    <t>Toner per fotocopiatrici SHARP AR310T di proprietÃ </t>
  </si>
  <si>
    <t xml:space="preserve">COLORCLUB.IT SRL (CF: 02007020395)
</t>
  </si>
  <si>
    <t>COLORCLUB.IT SRL (CF: 02007020395)</t>
  </si>
  <si>
    <t>Toner per stampanti Samsung</t>
  </si>
  <si>
    <t xml:space="preserve">CONVERGE S.P.A. (CF: 04472901000)
</t>
  </si>
  <si>
    <t>CONVERGE S.P.A. (CF: 04472901000)</t>
  </si>
  <si>
    <t>Articoli di cancelleria</t>
  </si>
  <si>
    <t xml:space="preserve">Cartolerie Internazionali S.r.l. (CF: 06712611000)
CONTER FORNITURE S.A.S. (CF: 01206270215)
DuecÃ¬ Italia srl (CF: 02693490126)
FABRIACART S.R.L. (CF: 02610060424)
Forato Cancelleria S.r.l. (CF: 01383950225)
Ugo Tesi srl (CF: 00272980103)
</t>
  </si>
  <si>
    <t>Articoli di cancelleria per DP Trento</t>
  </si>
  <si>
    <t xml:space="preserve">CARTA COPY DI ROCCHI ROSANNA (CF: RCCRNN57L66F728X)
CORPORATE EXPRESS SRL (CF: 00936630151)
EMMETRE SRL (CF: 01913090302)
ERREBIAN SPA (CF: 08397890586)
Forato Cancelleria S.r.l. (CF: 01383950225)
GIOCHIMPARA S.R.L (CF: 00635430226)
LOEFF SYSTEM S.R.L. (CF: 02679840211)
TINKHAUSER GMBH (CF: 01563380219)
ZANETTI SNC DI ZANETTI RAG. ALESSANDRO &amp;C. (CF: 01715670210)
</t>
  </si>
  <si>
    <t>CORPORATE EXPRESS SRL (CF: 00936630151)</t>
  </si>
  <si>
    <t>Articoli di cancelleria per UT Rovereto</t>
  </si>
  <si>
    <t xml:space="preserve">CENTRUFFICIO LORETO S.P.A.  (CF: 08312370151)
CONTER FORNITURE S.A.S. (CF: 01206270215)
CORPORATE EXPRESS SRL (CF: 00936630151)
ERREBIAN SPA (CF: 08397890586)
Forato Cancelleria S.r.l. (CF: 01383950225)
</t>
  </si>
  <si>
    <t>Fornitura di carta bianca in risme</t>
  </si>
  <si>
    <t xml:space="preserve">ALTERCOOP COOPERATIVA SOCIALE  (CF: 02469810374)
Cigaina S.R.L. (CF: 02576260307)
CORPORATE EXPRESS SRL (CF: 00936630151)
DuecÃ¬ Italia srl (CF: 02693490126)
EMMETRE SRL (CF: 01913090302)
Forato Cancelleria S.r.l. (CF: 01383950225)
LOEFF SYSTEM S.R.L. (CF: 02679840211)
OFFICART SRL (CF: 01550641201)
SI.EL.CO SRL (CF: 00614130128)
TECNOCART di Antonio Natali &amp; C. S.a.s. (CF: 02703241204)
TONER &amp; CO (CF: 01682910706)
</t>
  </si>
  <si>
    <t>SI.EL.CO SRL (CF: 00614130128)</t>
  </si>
  <si>
    <t>fornitura di lampade a led</t>
  </si>
  <si>
    <t xml:space="preserve">DI SILVESTRO SRL (CF: 01756530679)
Digital Group Srl (CF: 08337001005)
ELIOCOOP Soc. Coop. (CF: 10916791006)
ISOLUX IMPIANTI di Balena Emidio (CF: BLNMDE49R17A462O)
WUERTH SRL (CF: 00125230219)
</t>
  </si>
  <si>
    <t>DI SILVESTRO SRL (CF: 01756530679)</t>
  </si>
  <si>
    <t>Fornitura di timbri personalizzati e datari con piastra per protocollo</t>
  </si>
  <si>
    <t xml:space="preserve">CONTER FORNITURE S.A.S. (CF: 01206270215)
ERREBIAN SPA (CF: 08397890586)
Forato Cancelleria S.r.l. (CF: 01383950225)
TIMBRIFICIO LAMPO SRL (CF: 02267290373)
</t>
  </si>
  <si>
    <t>TIMBRIFICIO LAMPO SRL (CF: 02267290373)</t>
  </si>
  <si>
    <t>Toner originali o rigenerati per stampanti Lexmark T630</t>
  </si>
  <si>
    <t xml:space="preserve">ALEX OFFICE &amp; BUSINESS DI CARMINE AVERSANO (CF: VRSCMN80T31A783K)
ALL OFFICE (CF: 12643700151)
C2 SRL (CF: 01121130197)
CARTOLA SAS DI PALOMBA PIER VITTORIO E C. (CF: 04331880379)
Comitalia srl (CF: 01525700546)
COMPUTERS SERVICE S.N.C. DI ZANICHELLI CARLO &amp; C.  (CF: 01572550356)
D.V.T. SISTEMI (CF: 01489230936)
DANCOM S.R.L.  (CF: 06518141210)
DEBA SRL (CF: 08458520155)
ECOREFILL S.R.L.  (CF: 02279000489)
ERREBIAN SPA (CF: 08397890586)
ICR - SOCIETA' PER AZIONI  (CF: 05466391009)
IDEM GROUP DI LONGO ANTONIA E CARBONARA LIVIA S.N.C. (CF: 07200680721)
LOGICA S.R.L.  (CF: 00354960718)
MEDPOINT DI FRANCO LANCELLOTTI (CF: lncfnc65s17h501p)
PROMO RIGENERA SRL (CF: 01431180551)
SOLUZIONE UFFICIO S.R.L.  (CF: 02778750246)
SOLUZIONE UFFICIO SRL  (CF: 02141630786)
TECNOLINEA SNC DI DE BENEDICTIS G. E C. (CF: 00659730675)
</t>
  </si>
  <si>
    <t>articoli di cancelleria e carta f.to A3</t>
  </si>
  <si>
    <t xml:space="preserve">CENTRO CANCELLERIA S.R.L. (CF: 07286650150)
CENTRO UFFICIO SRL (CF: 01967580240)
CENTRUFFICIO LORETO S.P.A.  (CF: 08312370151)
CONTER FORNITURE S.A.S. (CF: 01206270215)
CORPORATE EXPRESS SRL (CF: 00936630151)
DUBINI S.R.L. (CF: 06262520155)
ERREBIAN SPA (CF: 08397890586)
Forato Cancelleria S.r.l. (CF: 01383950225)
INGROSSO CARTA E CANCELLERIA TARANTOLA (CF: MTTDTL65P56A757F)
TINKHAUSER GMBH (CF: 01563380219)
</t>
  </si>
  <si>
    <t>Fornitura di cartucce HP e toner per Kyocera e Samsung</t>
  </si>
  <si>
    <t xml:space="preserve">ALEX OFFICE &amp; BUSINESS DI CARMINE AVERSANO (CF: VRSCMN80T31A783K)
Buyonline (CF: 06285520968)
C2 SRL (CF: 01121130197)
CENTRO UFFICIO STILO (CF: RMPVTR70M15A771S)
COPISTAR di Garieri Nicola (CF: GRRNCL53E13C616F)
DEBA SRL (CF: 08458520155)
ECO LASER INFORMATICA SRL  (CF: 04427081007)
ERREBIAN SPA (CF: 08397890586)
GBR ROSSETTO SPA (CF: 00304720287)
PRINCIPIUM SRL (CF: 09421461006)
PRINTERPRINT di Rutigliano Luigi (CF: RTGLGU90B14D643S)
PROMO RIGENERA SRL (CF: 01431180551)
SOLUZIONE UFFICIO S.R.L.  (CF: 02778750246)
TECNOTEAM'90 SRL (CF: 03850331004)
XPRES SRL (CF: 08454941009)
</t>
  </si>
  <si>
    <t>Toner per stampanti Samsung Ufficio territorio</t>
  </si>
  <si>
    <t xml:space="preserve">C2 SRL (CF: 01121130197)
CENTRO UFFICIO STILO (CF: RMPVTR70M15A771S)
ECO LASER INFORMATICA SRL  (CF: 04427081007)
GBR ROSSETTO SPA (CF: 00304720287)
PRINCIPIUM SRL (CF: 09421461006)
TECNOTEAM'90 SRL (CF: 03850331004)
XPRES SRL (CF: 08454941009)
</t>
  </si>
  <si>
    <t>ECO LASER INFORMATICA SRL  (CF: 04427081007)</t>
  </si>
  <si>
    <t>Toner rigenerato per stampanti Samsung ML 3471 e ML 3470</t>
  </si>
  <si>
    <t xml:space="preserve">Buyonline (CF: 06285520968)
CARTOLIBRERIA di Prossimo Pietro (CF: DPRPRI60R26G580Z)
DEBA SRL (CF: 08458520155)
ECOREFILL S.R.L.  (CF: 02279000489)
EMPORIUM SRL (CF: 01524840087)
EXE OFFICE S.A.S. di Macchiarulo Antonio &amp; C. (CF: 01441050034)
Forato Cancelleria S.r.l. (CF: 01383950225)
PRINTERPRINT di Rutigliano Luigi (CF: RTGLGU90B14D643S)
PROMO RIGENERA SRL (CF: 01431180551)
QUEEN MEC SRL (CF: 03394891216)
</t>
  </si>
  <si>
    <t>ECOREFILL S.R.L.  (CF: 02279000489)</t>
  </si>
  <si>
    <t>carta naturale in risme</t>
  </si>
  <si>
    <t xml:space="preserve">ALTERCOOP COOPERATIVA SOCIALE  (CF: 02469810374)
CARTA &amp; INCHIOSTRO S.A.S. DI SPALLETTI AMALIA E C. (CF: 07888140014)
CIGAINA &amp; C. S.R.L.S. (CF: 02778060307)
DUEBI DI BALDINI SILVIA E C. (CF: 01867130369)
Forato Cancelleria S.r.l. (CF: 01383950225)
GEM DI GROSSI GALEAZZO &amp; C. SNC  (CF: 00267310209)
PUNTO SETTE DI ROBERTO CARBONE &amp; C. S.N.C. (CF: 01534940612)
SOC. MAIA EDP S.A.S. DI SPALLETTI MASSIMO &amp; C. (CF: 07805160012)
TOLLIS SNC (CF: 01436550667)
</t>
  </si>
  <si>
    <t>Toner per stampanti Samsung ML-3471 ND</t>
  </si>
  <si>
    <t xml:space="preserve">Buyonline (CF: 06285520968)
ECOREFILL S.R.L.  (CF: 02279000489)
EMPORIUM SRL (CF: 01524840087)
EXE OFFICE S.A.S. di Macchiarulo Antonio &amp; C. (CF: 01441050034)
G.C.SERVICE WORLDS.R.L. (CF: 03155690831)
MONGIARDINO FORNITURE S.R.L. (CF: 11745681004)
PROMO RIGENERA SRL (CF: 01431180551)
QUEEN MEC SRL (CF: 03394891216)
</t>
  </si>
  <si>
    <t>EMPORIUM SRL (CF: 01524840087)</t>
  </si>
  <si>
    <t>Sostituzione ventilconvettori presso front-office e 1Â° piano sede di Trento</t>
  </si>
  <si>
    <t>Riparazione delle stanghe di accesso al garage presso la sede di Trento</t>
  </si>
  <si>
    <t xml:space="preserve">PIEFFE Costruzioni Elettriche di Piffer Giorgio (CF: PFFGRG60D24E048Y)
</t>
  </si>
  <si>
    <t>PIEFFE Costruzioni Elettriche di Piffer Giorgio (CF: PFFGRG60D24E048Y)</t>
  </si>
  <si>
    <t>Intervento urgente di ripristino tubazioni acque chiare nell'archivio seminterrato della sede di Trento</t>
  </si>
  <si>
    <t>Fornitura di energia elettrica da fonte rinnovabile</t>
  </si>
  <si>
    <t xml:space="preserve">GALA SPA (CF: 06832931007)
</t>
  </si>
  <si>
    <t>GALA SPA (CF: 06832931007)</t>
  </si>
  <si>
    <t>articoli di cancelleria e timbri</t>
  </si>
  <si>
    <t xml:space="preserve">pierleoni e figli (CF: 09609931002)
</t>
  </si>
  <si>
    <t>pierleoni e figli (CF: 09609931002)</t>
  </si>
  <si>
    <t>Fornitura di materiale elettrico (prese multiple Schuko)</t>
  </si>
  <si>
    <t xml:space="preserve">FIMEC ELETTROFORNITURE S.R.L. (CF: 02146240441)
</t>
  </si>
  <si>
    <t>FIMEC ELETTROFORNITURE S.R.L. (CF: 02146240441)</t>
  </si>
  <si>
    <t>Intervento di verifica funzionamento del sistema antintrusione per UT Borgo Valsugana e Rovereto</t>
  </si>
  <si>
    <t>Sostituzione del circolatore di riscaldamento presso UT Borgo Valsugana</t>
  </si>
  <si>
    <t>Noleggio full service di un fotocopiatore multifunzione a colori</t>
  </si>
  <si>
    <t xml:space="preserve">KYOCERA DOCUMENT SOLUTION ITALIA SPA (CF: 01788080156)
</t>
  </si>
  <si>
    <t>KYOCERA DOCUMENT SOLUTION ITALIA SPA (CF: 01788080156)</t>
  </si>
  <si>
    <t>Noleggio full service di due fotocopiatrici multifunzione per UT Borgo e UT Cles</t>
  </si>
  <si>
    <t>Conduzione e manutenzione ordinaria dell'impianto termico dell' UT Borgo Valsugana</t>
  </si>
  <si>
    <t xml:space="preserve">ECO SISTERM S.R.L. (CF: 01611770221)
MOGGIMPIANTI S.N.C. DI MOGGIO P.I. IVAN &amp; C. (CF: 00700020225)
TRENTINA CALORE S.R.L. (CF: 01128420229)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</si>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</sst>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D40" sqref="D4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140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"Z0F1055668"</f>
        <v>Z0F1055668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151.19999999999999</v>
      </c>
      <c r="I3" s="2">
        <v>41851</v>
      </c>
      <c r="J3" s="2">
        <v>41861</v>
      </c>
      <c r="K3">
        <v>151.19999999999999</v>
      </c>
    </row>
    <row r="4" spans="1:11" x14ac:dyDescent="0.25">
      <c r="A4" t="str">
        <f>"Z43105BAB4"</f>
        <v>Z43105BAB4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1600</v>
      </c>
      <c r="I4" s="2">
        <v>41855</v>
      </c>
      <c r="J4" s="2">
        <v>41855</v>
      </c>
      <c r="K4">
        <v>1600</v>
      </c>
    </row>
    <row r="5" spans="1:11" x14ac:dyDescent="0.25">
      <c r="A5" t="str">
        <f>"ZDF0D0B305"</f>
        <v>ZDF0D0B305</v>
      </c>
      <c r="B5" t="str">
        <f t="shared" si="0"/>
        <v>06363391001</v>
      </c>
      <c r="C5" t="s">
        <v>15</v>
      </c>
      <c r="D5" t="s">
        <v>23</v>
      </c>
      <c r="E5" t="s">
        <v>24</v>
      </c>
      <c r="F5" s="1" t="s">
        <v>25</v>
      </c>
      <c r="G5" t="s">
        <v>26</v>
      </c>
      <c r="H5">
        <v>7938</v>
      </c>
      <c r="I5" s="2">
        <v>41663</v>
      </c>
      <c r="J5" s="2">
        <v>41680</v>
      </c>
      <c r="K5">
        <v>6803.98</v>
      </c>
    </row>
    <row r="6" spans="1:11" x14ac:dyDescent="0.25">
      <c r="A6" t="str">
        <f>"Z550D7EB44"</f>
        <v>Z550D7EB44</v>
      </c>
      <c r="B6" t="str">
        <f t="shared" si="0"/>
        <v>06363391001</v>
      </c>
      <c r="C6" t="s">
        <v>15</v>
      </c>
      <c r="D6" t="s">
        <v>27</v>
      </c>
      <c r="E6" t="s">
        <v>17</v>
      </c>
      <c r="F6" s="1" t="s">
        <v>28</v>
      </c>
      <c r="G6" t="s">
        <v>29</v>
      </c>
      <c r="H6">
        <v>2123.14</v>
      </c>
      <c r="I6" s="2">
        <v>41680</v>
      </c>
      <c r="J6" s="2">
        <v>41683</v>
      </c>
      <c r="K6">
        <v>2123.14</v>
      </c>
    </row>
    <row r="7" spans="1:11" x14ac:dyDescent="0.25">
      <c r="A7" t="str">
        <f>"ZDB108CDCF"</f>
        <v>ZDB108CDCF</v>
      </c>
      <c r="B7" t="str">
        <f t="shared" si="0"/>
        <v>06363391001</v>
      </c>
      <c r="C7" t="s">
        <v>15</v>
      </c>
      <c r="D7" t="s">
        <v>30</v>
      </c>
      <c r="E7" t="s">
        <v>17</v>
      </c>
      <c r="F7" s="1" t="s">
        <v>31</v>
      </c>
      <c r="G7" t="s">
        <v>29</v>
      </c>
      <c r="H7">
        <v>373</v>
      </c>
      <c r="I7" s="2">
        <v>41883</v>
      </c>
      <c r="J7" s="2">
        <v>41887</v>
      </c>
      <c r="K7">
        <v>373</v>
      </c>
    </row>
    <row r="8" spans="1:11" x14ac:dyDescent="0.25">
      <c r="A8" t="str">
        <f>"Z580E8F533"</f>
        <v>Z580E8F533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225</v>
      </c>
      <c r="I8" s="2">
        <v>41732</v>
      </c>
      <c r="J8" s="2">
        <v>41732</v>
      </c>
      <c r="K8">
        <v>225</v>
      </c>
    </row>
    <row r="9" spans="1:11" x14ac:dyDescent="0.25">
      <c r="A9" t="str">
        <f>"ZB10F27829"</f>
        <v>ZB10F27829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287.5</v>
      </c>
      <c r="I9" s="2">
        <v>41744</v>
      </c>
      <c r="J9" s="2">
        <v>41744</v>
      </c>
      <c r="K9">
        <v>287.5</v>
      </c>
    </row>
    <row r="10" spans="1:11" x14ac:dyDescent="0.25">
      <c r="A10" t="str">
        <f>"ZOCODEF357"</f>
        <v>ZOCODEF357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950</v>
      </c>
      <c r="I10" s="2">
        <v>41701</v>
      </c>
      <c r="J10" s="2">
        <v>41718</v>
      </c>
      <c r="K10">
        <v>950</v>
      </c>
    </row>
    <row r="11" spans="1:11" x14ac:dyDescent="0.25">
      <c r="A11" t="str">
        <f>"ZD80F60F91"</f>
        <v>ZD80F60F91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180</v>
      </c>
      <c r="I11" s="2">
        <v>41793</v>
      </c>
      <c r="J11" s="2">
        <v>41796</v>
      </c>
      <c r="K11">
        <v>180</v>
      </c>
    </row>
    <row r="12" spans="1:11" x14ac:dyDescent="0.25">
      <c r="A12" t="str">
        <f>"ZBC0F60FDD"</f>
        <v>ZBC0F60FDD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610</v>
      </c>
      <c r="I12" s="2">
        <v>41800</v>
      </c>
      <c r="J12" s="2">
        <v>41801</v>
      </c>
      <c r="K12">
        <v>610</v>
      </c>
    </row>
    <row r="13" spans="1:11" x14ac:dyDescent="0.25">
      <c r="A13" t="str">
        <f>"ZFA11900B9"</f>
        <v>ZFA11900B9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980</v>
      </c>
      <c r="I13" s="2">
        <v>41953</v>
      </c>
      <c r="J13" s="2">
        <v>41954</v>
      </c>
      <c r="K13">
        <v>980</v>
      </c>
    </row>
    <row r="14" spans="1:11" x14ac:dyDescent="0.25">
      <c r="A14" t="str">
        <f>"Z54108A485"</f>
        <v>Z54108A485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45</v>
      </c>
      <c r="G14" t="s">
        <v>46</v>
      </c>
      <c r="H14">
        <v>105</v>
      </c>
      <c r="I14" s="2">
        <v>41880</v>
      </c>
      <c r="J14" s="2">
        <v>41880</v>
      </c>
      <c r="K14">
        <v>105</v>
      </c>
    </row>
    <row r="15" spans="1:11" x14ac:dyDescent="0.25">
      <c r="A15" t="str">
        <f>"ZA010D48BE"</f>
        <v>ZA010D48BE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31</v>
      </c>
      <c r="G15" t="s">
        <v>29</v>
      </c>
      <c r="H15">
        <v>250</v>
      </c>
      <c r="I15" s="2">
        <v>41848</v>
      </c>
      <c r="J15" s="2">
        <v>41849</v>
      </c>
      <c r="K15">
        <v>0</v>
      </c>
    </row>
    <row r="16" spans="1:11" x14ac:dyDescent="0.25">
      <c r="A16" t="str">
        <f>"Z010F274D8"</f>
        <v>Z010F274D8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3827</v>
      </c>
      <c r="I16" s="2">
        <v>41785</v>
      </c>
      <c r="J16" s="2">
        <v>41787</v>
      </c>
      <c r="K16">
        <v>3827</v>
      </c>
    </row>
    <row r="17" spans="1:11" x14ac:dyDescent="0.25">
      <c r="A17" t="str">
        <f>"ZD6115C745"</f>
        <v>ZD6115C745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56</v>
      </c>
      <c r="G17" t="s">
        <v>54</v>
      </c>
      <c r="H17">
        <v>760</v>
      </c>
      <c r="I17" s="2">
        <v>41936</v>
      </c>
      <c r="J17" s="2">
        <v>41961</v>
      </c>
      <c r="K17">
        <v>760</v>
      </c>
    </row>
    <row r="18" spans="1:11" x14ac:dyDescent="0.25">
      <c r="A18" t="str">
        <f>"ZF30FF1306"</f>
        <v>ZF30FF1306</v>
      </c>
      <c r="B18" t="str">
        <f t="shared" si="0"/>
        <v>06363391001</v>
      </c>
      <c r="C18" t="s">
        <v>15</v>
      </c>
      <c r="D18" t="s">
        <v>57</v>
      </c>
      <c r="E18" t="s">
        <v>17</v>
      </c>
      <c r="F18" s="1" t="s">
        <v>31</v>
      </c>
      <c r="G18" t="s">
        <v>29</v>
      </c>
      <c r="H18">
        <v>385</v>
      </c>
      <c r="I18" s="2">
        <v>41828</v>
      </c>
      <c r="J18" s="2">
        <v>41830</v>
      </c>
      <c r="K18">
        <v>385</v>
      </c>
    </row>
    <row r="19" spans="1:11" x14ac:dyDescent="0.25">
      <c r="A19" t="str">
        <f>"Z571113994"</f>
        <v>Z571113994</v>
      </c>
      <c r="B19" t="str">
        <f t="shared" si="0"/>
        <v>06363391001</v>
      </c>
      <c r="C19" t="s">
        <v>15</v>
      </c>
      <c r="D19" t="s">
        <v>58</v>
      </c>
      <c r="E19" t="s">
        <v>17</v>
      </c>
      <c r="F19" s="1" t="s">
        <v>59</v>
      </c>
      <c r="G19" t="s">
        <v>60</v>
      </c>
      <c r="H19">
        <v>200</v>
      </c>
      <c r="I19" s="2">
        <v>41922</v>
      </c>
      <c r="J19" s="2">
        <v>41922</v>
      </c>
      <c r="K19">
        <v>105</v>
      </c>
    </row>
    <row r="20" spans="1:11" x14ac:dyDescent="0.25">
      <c r="A20" t="str">
        <f>"Z6D119C608"</f>
        <v>Z6D119C608</v>
      </c>
      <c r="B20" t="str">
        <f t="shared" si="0"/>
        <v>06363391001</v>
      </c>
      <c r="C20" t="s">
        <v>15</v>
      </c>
      <c r="D20" t="s">
        <v>61</v>
      </c>
      <c r="E20" t="s">
        <v>17</v>
      </c>
      <c r="F20" s="1" t="s">
        <v>62</v>
      </c>
      <c r="G20" t="s">
        <v>54</v>
      </c>
      <c r="H20">
        <v>822</v>
      </c>
      <c r="I20" s="2">
        <v>41955</v>
      </c>
      <c r="J20" s="2">
        <v>41956</v>
      </c>
      <c r="K20">
        <v>822</v>
      </c>
    </row>
    <row r="21" spans="1:11" x14ac:dyDescent="0.25">
      <c r="A21" t="str">
        <f>"Z5B0D4892B"</f>
        <v>Z5B0D4892B</v>
      </c>
      <c r="B21" t="str">
        <f t="shared" si="0"/>
        <v>06363391001</v>
      </c>
      <c r="C21" t="s">
        <v>15</v>
      </c>
      <c r="D21" t="s">
        <v>63</v>
      </c>
      <c r="E21" t="s">
        <v>17</v>
      </c>
      <c r="F21" s="1" t="s">
        <v>64</v>
      </c>
      <c r="G21" t="s">
        <v>65</v>
      </c>
      <c r="H21">
        <v>359</v>
      </c>
      <c r="I21" s="2">
        <v>41663</v>
      </c>
      <c r="J21" s="2">
        <v>41666</v>
      </c>
      <c r="K21">
        <v>359</v>
      </c>
    </row>
    <row r="22" spans="1:11" x14ac:dyDescent="0.25">
      <c r="A22" t="str">
        <f>"Z4A11AA011"</f>
        <v>Z4A11AA011</v>
      </c>
      <c r="B22" t="str">
        <f t="shared" si="0"/>
        <v>06363391001</v>
      </c>
      <c r="C22" t="s">
        <v>15</v>
      </c>
      <c r="D22" t="s">
        <v>66</v>
      </c>
      <c r="E22" t="s">
        <v>17</v>
      </c>
      <c r="F22" s="1" t="s">
        <v>67</v>
      </c>
      <c r="G22" t="s">
        <v>68</v>
      </c>
      <c r="H22">
        <v>3200</v>
      </c>
      <c r="I22" s="2">
        <v>41956</v>
      </c>
      <c r="J22" s="2">
        <v>41967</v>
      </c>
      <c r="K22">
        <v>3200</v>
      </c>
    </row>
    <row r="23" spans="1:11" x14ac:dyDescent="0.25">
      <c r="A23" t="str">
        <f>"ZBC0E29824"</f>
        <v>ZBC0E29824</v>
      </c>
      <c r="B23" t="str">
        <f t="shared" si="0"/>
        <v>06363391001</v>
      </c>
      <c r="C23" t="s">
        <v>15</v>
      </c>
      <c r="D23" t="s">
        <v>69</v>
      </c>
      <c r="E23" t="s">
        <v>70</v>
      </c>
      <c r="F23" s="1" t="s">
        <v>71</v>
      </c>
      <c r="G23" t="s">
        <v>72</v>
      </c>
      <c r="H23">
        <v>0</v>
      </c>
      <c r="I23" s="2">
        <v>41710</v>
      </c>
      <c r="J23" s="2">
        <v>41710</v>
      </c>
      <c r="K23">
        <v>2693.68</v>
      </c>
    </row>
    <row r="24" spans="1:11" x14ac:dyDescent="0.25">
      <c r="A24" t="str">
        <f>"Z270F18125"</f>
        <v>Z270F18125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74</v>
      </c>
      <c r="G24" t="s">
        <v>75</v>
      </c>
      <c r="H24">
        <v>201</v>
      </c>
      <c r="I24" s="2">
        <v>41768</v>
      </c>
      <c r="J24" s="2">
        <v>41768</v>
      </c>
      <c r="K24">
        <v>201</v>
      </c>
    </row>
    <row r="25" spans="1:11" x14ac:dyDescent="0.25">
      <c r="A25" t="str">
        <f>"ZDE119C22C"</f>
        <v>ZDE119C22C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77</v>
      </c>
      <c r="G25" t="s">
        <v>78</v>
      </c>
      <c r="H25">
        <v>35.75</v>
      </c>
      <c r="I25" s="2">
        <v>41953</v>
      </c>
      <c r="J25" s="2">
        <v>41953</v>
      </c>
      <c r="K25">
        <v>35.75</v>
      </c>
    </row>
    <row r="26" spans="1:11" x14ac:dyDescent="0.25">
      <c r="A26" t="str">
        <f>"ZB61081069"</f>
        <v>ZB61081069</v>
      </c>
      <c r="B26" t="str">
        <f t="shared" si="0"/>
        <v>06363391001</v>
      </c>
      <c r="C26" t="s">
        <v>15</v>
      </c>
      <c r="D26" t="s">
        <v>79</v>
      </c>
      <c r="E26" t="s">
        <v>17</v>
      </c>
      <c r="F26" s="1" t="s">
        <v>80</v>
      </c>
      <c r="G26" t="s">
        <v>81</v>
      </c>
      <c r="H26">
        <v>200.4</v>
      </c>
      <c r="I26" s="2">
        <v>41887</v>
      </c>
      <c r="J26" s="2">
        <v>41887</v>
      </c>
      <c r="K26">
        <v>200.4</v>
      </c>
    </row>
    <row r="27" spans="1:11" x14ac:dyDescent="0.25">
      <c r="A27" t="str">
        <f>"4563514AE0"</f>
        <v>4563514AE0</v>
      </c>
      <c r="B27" t="str">
        <f t="shared" si="0"/>
        <v>06363391001</v>
      </c>
      <c r="C27" t="s">
        <v>15</v>
      </c>
      <c r="D27" t="s">
        <v>82</v>
      </c>
      <c r="E27" t="s">
        <v>17</v>
      </c>
      <c r="F27" s="1" t="s">
        <v>83</v>
      </c>
      <c r="G27" t="s">
        <v>84</v>
      </c>
      <c r="H27">
        <v>9720</v>
      </c>
      <c r="I27" s="2">
        <v>41869</v>
      </c>
      <c r="J27" s="2">
        <v>41869</v>
      </c>
      <c r="K27">
        <v>9720</v>
      </c>
    </row>
    <row r="28" spans="1:11" x14ac:dyDescent="0.25">
      <c r="A28" t="str">
        <f>"ZA310EDC86"</f>
        <v>ZA310EDC86</v>
      </c>
      <c r="B28" t="str">
        <f t="shared" si="0"/>
        <v>06363391001</v>
      </c>
      <c r="C28" t="s">
        <v>15</v>
      </c>
      <c r="D28" t="s">
        <v>85</v>
      </c>
      <c r="E28" t="s">
        <v>24</v>
      </c>
      <c r="F28" s="1" t="s">
        <v>86</v>
      </c>
      <c r="G28" t="s">
        <v>19</v>
      </c>
      <c r="H28">
        <v>1651.7</v>
      </c>
      <c r="I28" s="2">
        <v>41946</v>
      </c>
      <c r="J28" s="2">
        <v>41946</v>
      </c>
      <c r="K28">
        <v>1421.69</v>
      </c>
    </row>
    <row r="29" spans="1:11" x14ac:dyDescent="0.25">
      <c r="A29" t="str">
        <f>"Z0C0DE0CEE"</f>
        <v>Z0C0DE0CEE</v>
      </c>
      <c r="B29" t="str">
        <f t="shared" si="0"/>
        <v>06363391001</v>
      </c>
      <c r="C29" t="s">
        <v>15</v>
      </c>
      <c r="D29" t="s">
        <v>87</v>
      </c>
      <c r="E29" t="s">
        <v>24</v>
      </c>
      <c r="F29" s="1" t="s">
        <v>88</v>
      </c>
      <c r="G29" t="s">
        <v>89</v>
      </c>
      <c r="H29">
        <v>378.56</v>
      </c>
      <c r="I29" s="2">
        <v>41716</v>
      </c>
      <c r="J29" s="2">
        <v>41716</v>
      </c>
      <c r="K29">
        <v>378.56</v>
      </c>
    </row>
    <row r="30" spans="1:11" x14ac:dyDescent="0.25">
      <c r="A30" t="str">
        <f>"ZAB0D18588"</f>
        <v>ZAB0D18588</v>
      </c>
      <c r="B30" t="str">
        <f t="shared" si="0"/>
        <v>06363391001</v>
      </c>
      <c r="C30" t="s">
        <v>15</v>
      </c>
      <c r="D30" t="s">
        <v>90</v>
      </c>
      <c r="E30" t="s">
        <v>24</v>
      </c>
      <c r="F30" s="1" t="s">
        <v>91</v>
      </c>
      <c r="G30" t="s">
        <v>19</v>
      </c>
      <c r="H30">
        <v>630.79999999999995</v>
      </c>
      <c r="I30" s="2">
        <v>41675</v>
      </c>
      <c r="J30" s="2">
        <v>41675</v>
      </c>
      <c r="K30">
        <v>84.53</v>
      </c>
    </row>
    <row r="31" spans="1:11" x14ac:dyDescent="0.25">
      <c r="A31" t="str">
        <f>"ZEA1049479"</f>
        <v>ZEA1049479</v>
      </c>
      <c r="B31" t="str">
        <f t="shared" si="0"/>
        <v>06363391001</v>
      </c>
      <c r="C31" t="s">
        <v>15</v>
      </c>
      <c r="D31" t="s">
        <v>92</v>
      </c>
      <c r="E31" t="s">
        <v>24</v>
      </c>
      <c r="F31" s="1" t="s">
        <v>93</v>
      </c>
      <c r="G31" t="s">
        <v>94</v>
      </c>
      <c r="H31">
        <v>3838</v>
      </c>
      <c r="I31" s="2">
        <v>41891</v>
      </c>
      <c r="J31" s="2">
        <v>41907</v>
      </c>
      <c r="K31">
        <v>3838</v>
      </c>
    </row>
    <row r="32" spans="1:11" x14ac:dyDescent="0.25">
      <c r="A32" t="str">
        <f>"Z3910459FB"</f>
        <v>Z3910459FB</v>
      </c>
      <c r="B32" t="str">
        <f t="shared" si="0"/>
        <v>06363391001</v>
      </c>
      <c r="C32" t="s">
        <v>15</v>
      </c>
      <c r="D32" t="s">
        <v>95</v>
      </c>
      <c r="E32" t="s">
        <v>24</v>
      </c>
      <c r="F32" s="1" t="s">
        <v>96</v>
      </c>
      <c r="G32" t="s">
        <v>97</v>
      </c>
      <c r="H32">
        <v>455</v>
      </c>
      <c r="I32" s="2">
        <v>41873</v>
      </c>
      <c r="J32" s="2">
        <v>41873</v>
      </c>
      <c r="K32">
        <v>455</v>
      </c>
    </row>
    <row r="33" spans="1:11" x14ac:dyDescent="0.25">
      <c r="A33" t="str">
        <f>"Z51112D7AE"</f>
        <v>Z51112D7AE</v>
      </c>
      <c r="B33" t="str">
        <f t="shared" si="0"/>
        <v>06363391001</v>
      </c>
      <c r="C33" t="s">
        <v>15</v>
      </c>
      <c r="D33" t="s">
        <v>98</v>
      </c>
      <c r="E33" t="s">
        <v>24</v>
      </c>
      <c r="F33" s="1" t="s">
        <v>99</v>
      </c>
      <c r="G33" t="s">
        <v>100</v>
      </c>
      <c r="H33">
        <v>396.4</v>
      </c>
      <c r="I33" s="2">
        <v>41949</v>
      </c>
      <c r="J33" s="2">
        <v>41949</v>
      </c>
      <c r="K33">
        <v>396.4</v>
      </c>
    </row>
    <row r="34" spans="1:11" x14ac:dyDescent="0.25">
      <c r="A34" t="str">
        <f>"Z540D7EFE6"</f>
        <v>Z540D7EFE6</v>
      </c>
      <c r="B34" t="str">
        <f t="shared" si="0"/>
        <v>06363391001</v>
      </c>
      <c r="C34" t="s">
        <v>15</v>
      </c>
      <c r="D34" t="s">
        <v>101</v>
      </c>
      <c r="E34" t="s">
        <v>24</v>
      </c>
      <c r="F34" s="1" t="s">
        <v>102</v>
      </c>
      <c r="G34" t="s">
        <v>22</v>
      </c>
      <c r="H34">
        <v>308.8</v>
      </c>
      <c r="I34" s="2">
        <v>41696</v>
      </c>
      <c r="J34" s="2">
        <v>41696</v>
      </c>
      <c r="K34">
        <v>308.8</v>
      </c>
    </row>
    <row r="35" spans="1:11" x14ac:dyDescent="0.25">
      <c r="A35" t="str">
        <f>"ZA00F3E72D"</f>
        <v>ZA00F3E72D</v>
      </c>
      <c r="B35" t="str">
        <f t="shared" ref="B35:B51" si="1">"06363391001"</f>
        <v>06363391001</v>
      </c>
      <c r="C35" t="s">
        <v>15</v>
      </c>
      <c r="D35" t="s">
        <v>103</v>
      </c>
      <c r="E35" t="s">
        <v>24</v>
      </c>
      <c r="F35" s="1" t="s">
        <v>104</v>
      </c>
      <c r="G35" t="s">
        <v>19</v>
      </c>
      <c r="H35">
        <v>2375.8000000000002</v>
      </c>
      <c r="I35" s="2">
        <v>41809</v>
      </c>
      <c r="J35" s="2">
        <v>41809</v>
      </c>
      <c r="K35">
        <v>2375.8000000000002</v>
      </c>
    </row>
    <row r="36" spans="1:11" x14ac:dyDescent="0.25">
      <c r="A36" t="str">
        <f>"Z280FA9B02"</f>
        <v>Z280FA9B02</v>
      </c>
      <c r="B36" t="str">
        <f t="shared" si="1"/>
        <v>06363391001</v>
      </c>
      <c r="C36" t="s">
        <v>15</v>
      </c>
      <c r="D36" t="s">
        <v>105</v>
      </c>
      <c r="E36" t="s">
        <v>24</v>
      </c>
      <c r="F36" s="1" t="s">
        <v>106</v>
      </c>
      <c r="G36" t="s">
        <v>22</v>
      </c>
      <c r="H36">
        <v>776</v>
      </c>
      <c r="I36" s="2">
        <v>41885</v>
      </c>
      <c r="J36" s="2">
        <v>41885</v>
      </c>
      <c r="K36">
        <v>776</v>
      </c>
    </row>
    <row r="37" spans="1:11" x14ac:dyDescent="0.25">
      <c r="A37" t="str">
        <f>"Z0B0F04AA2"</f>
        <v>Z0B0F04AA2</v>
      </c>
      <c r="B37" t="str">
        <f t="shared" si="1"/>
        <v>06363391001</v>
      </c>
      <c r="C37" t="s">
        <v>15</v>
      </c>
      <c r="D37" t="s">
        <v>107</v>
      </c>
      <c r="E37" t="s">
        <v>24</v>
      </c>
      <c r="F37" s="1" t="s">
        <v>108</v>
      </c>
      <c r="G37" t="s">
        <v>109</v>
      </c>
      <c r="H37">
        <v>470.6</v>
      </c>
      <c r="I37" s="2">
        <v>41793</v>
      </c>
      <c r="J37" s="2">
        <v>41793</v>
      </c>
      <c r="K37">
        <v>470.6</v>
      </c>
    </row>
    <row r="38" spans="1:11" x14ac:dyDescent="0.25">
      <c r="A38" t="str">
        <f>"Z43109273E"</f>
        <v>Z43109273E</v>
      </c>
      <c r="B38" t="str">
        <f t="shared" si="1"/>
        <v>06363391001</v>
      </c>
      <c r="C38" t="s">
        <v>15</v>
      </c>
      <c r="D38" t="s">
        <v>110</v>
      </c>
      <c r="E38" t="s">
        <v>24</v>
      </c>
      <c r="F38" s="1" t="s">
        <v>111</v>
      </c>
      <c r="G38" t="s">
        <v>112</v>
      </c>
      <c r="H38">
        <v>864</v>
      </c>
      <c r="I38" s="2">
        <v>41911</v>
      </c>
      <c r="J38" s="2">
        <v>41911</v>
      </c>
      <c r="K38">
        <v>864</v>
      </c>
    </row>
    <row r="39" spans="1:11" x14ac:dyDescent="0.25">
      <c r="A39" t="str">
        <f>"Z1211DFC88"</f>
        <v>Z1211DFC88</v>
      </c>
      <c r="B39" t="str">
        <f t="shared" si="1"/>
        <v>06363391001</v>
      </c>
      <c r="C39" t="s">
        <v>15</v>
      </c>
      <c r="D39" t="s">
        <v>113</v>
      </c>
      <c r="E39" t="s">
        <v>24</v>
      </c>
      <c r="F39" s="1" t="s">
        <v>114</v>
      </c>
      <c r="G39" t="s">
        <v>19</v>
      </c>
      <c r="H39">
        <v>4752</v>
      </c>
      <c r="I39" s="2">
        <v>41982</v>
      </c>
      <c r="J39" s="2">
        <v>41992</v>
      </c>
      <c r="K39">
        <v>4752</v>
      </c>
    </row>
    <row r="40" spans="1:11" x14ac:dyDescent="0.25">
      <c r="A40" t="str">
        <f>"Z831215586"</f>
        <v>Z831215586</v>
      </c>
      <c r="B40" t="str">
        <f t="shared" si="1"/>
        <v>06363391001</v>
      </c>
      <c r="C40" t="s">
        <v>15</v>
      </c>
      <c r="D40" t="s">
        <v>115</v>
      </c>
      <c r="E40" t="s">
        <v>24</v>
      </c>
      <c r="F40" s="1" t="s">
        <v>116</v>
      </c>
      <c r="G40" t="s">
        <v>117</v>
      </c>
      <c r="H40">
        <v>1112</v>
      </c>
      <c r="I40" s="2">
        <v>41990</v>
      </c>
      <c r="J40" s="2">
        <v>42004</v>
      </c>
      <c r="K40">
        <v>1112</v>
      </c>
    </row>
    <row r="41" spans="1:11" x14ac:dyDescent="0.25">
      <c r="A41" t="str">
        <f>"Z7712555D2"</f>
        <v>Z7712555D2</v>
      </c>
      <c r="B41" t="str">
        <f t="shared" si="1"/>
        <v>06363391001</v>
      </c>
      <c r="C41" t="s">
        <v>15</v>
      </c>
      <c r="D41" t="s">
        <v>118</v>
      </c>
      <c r="E41" t="s">
        <v>17</v>
      </c>
      <c r="F41" s="1" t="s">
        <v>31</v>
      </c>
      <c r="G41" t="s">
        <v>29</v>
      </c>
      <c r="H41">
        <v>3236</v>
      </c>
      <c r="I41" s="2">
        <v>41991</v>
      </c>
      <c r="J41" s="2">
        <v>42013</v>
      </c>
      <c r="K41">
        <v>2776</v>
      </c>
    </row>
    <row r="42" spans="1:11" x14ac:dyDescent="0.25">
      <c r="A42" t="str">
        <f>"Z28123DE94"</f>
        <v>Z28123DE94</v>
      </c>
      <c r="B42" t="str">
        <f t="shared" si="1"/>
        <v>06363391001</v>
      </c>
      <c r="C42" t="s">
        <v>15</v>
      </c>
      <c r="D42" t="s">
        <v>119</v>
      </c>
      <c r="E42" t="s">
        <v>17</v>
      </c>
      <c r="F42" s="1" t="s">
        <v>120</v>
      </c>
      <c r="G42" t="s">
        <v>121</v>
      </c>
      <c r="H42">
        <v>327.41000000000003</v>
      </c>
      <c r="I42" s="2">
        <v>41988</v>
      </c>
      <c r="J42" s="2">
        <v>42004</v>
      </c>
      <c r="K42">
        <v>327.41000000000003</v>
      </c>
    </row>
    <row r="43" spans="1:11" x14ac:dyDescent="0.25">
      <c r="A43" t="str">
        <f>"Z6111CB6BD"</f>
        <v>Z6111CB6BD</v>
      </c>
      <c r="B43" t="str">
        <f t="shared" si="1"/>
        <v>06363391001</v>
      </c>
      <c r="C43" t="s">
        <v>15</v>
      </c>
      <c r="D43" t="s">
        <v>122</v>
      </c>
      <c r="E43" t="s">
        <v>17</v>
      </c>
      <c r="F43" s="1" t="s">
        <v>31</v>
      </c>
      <c r="G43" t="s">
        <v>29</v>
      </c>
      <c r="H43">
        <v>294</v>
      </c>
      <c r="I43" s="2">
        <v>41962</v>
      </c>
      <c r="J43" s="2">
        <v>41963</v>
      </c>
      <c r="K43">
        <v>294</v>
      </c>
    </row>
    <row r="44" spans="1:11" x14ac:dyDescent="0.25">
      <c r="A44" t="str">
        <f>"60480722E7"</f>
        <v>60480722E7</v>
      </c>
      <c r="B44" t="str">
        <f t="shared" si="1"/>
        <v>06363391001</v>
      </c>
      <c r="C44" t="s">
        <v>15</v>
      </c>
      <c r="D44" t="s">
        <v>123</v>
      </c>
      <c r="E44" t="s">
        <v>70</v>
      </c>
      <c r="F44" s="1" t="s">
        <v>124</v>
      </c>
      <c r="G44" t="s">
        <v>125</v>
      </c>
      <c r="H44">
        <v>0</v>
      </c>
      <c r="I44" s="2">
        <v>42036</v>
      </c>
      <c r="J44" s="2">
        <v>42400</v>
      </c>
      <c r="K44">
        <v>73860.67</v>
      </c>
    </row>
    <row r="45" spans="1:11" x14ac:dyDescent="0.25">
      <c r="A45" t="str">
        <f>"Z0F1220719"</f>
        <v>Z0F1220719</v>
      </c>
      <c r="B45" t="str">
        <f t="shared" si="1"/>
        <v>06363391001</v>
      </c>
      <c r="C45" t="s">
        <v>15</v>
      </c>
      <c r="D45" t="s">
        <v>126</v>
      </c>
      <c r="E45" t="s">
        <v>17</v>
      </c>
      <c r="F45" s="1" t="s">
        <v>127</v>
      </c>
      <c r="G45" t="s">
        <v>128</v>
      </c>
      <c r="H45">
        <v>211.7</v>
      </c>
      <c r="I45" s="2">
        <v>41985</v>
      </c>
      <c r="J45" s="2">
        <v>42016</v>
      </c>
      <c r="K45">
        <v>211.7</v>
      </c>
    </row>
    <row r="46" spans="1:11" x14ac:dyDescent="0.25">
      <c r="A46" t="str">
        <f>"Z1F119D062"</f>
        <v>Z1F119D062</v>
      </c>
      <c r="B46" t="str">
        <f t="shared" si="1"/>
        <v>06363391001</v>
      </c>
      <c r="C46" t="s">
        <v>15</v>
      </c>
      <c r="D46" t="s">
        <v>129</v>
      </c>
      <c r="E46" t="s">
        <v>17</v>
      </c>
      <c r="F46" s="1" t="s">
        <v>130</v>
      </c>
      <c r="G46" t="s">
        <v>131</v>
      </c>
      <c r="H46">
        <v>73.5</v>
      </c>
      <c r="I46" s="2">
        <v>41956</v>
      </c>
      <c r="J46" s="2">
        <v>41956</v>
      </c>
      <c r="K46">
        <v>73.5</v>
      </c>
    </row>
    <row r="47" spans="1:11" x14ac:dyDescent="0.25">
      <c r="A47" t="str">
        <f>"Z8B1246AFF"</f>
        <v>Z8B1246AFF</v>
      </c>
      <c r="B47" t="str">
        <f t="shared" si="1"/>
        <v>06363391001</v>
      </c>
      <c r="C47" t="s">
        <v>15</v>
      </c>
      <c r="D47" t="s">
        <v>132</v>
      </c>
      <c r="E47" t="s">
        <v>17</v>
      </c>
      <c r="F47" s="1" t="s">
        <v>48</v>
      </c>
      <c r="G47" t="s">
        <v>49</v>
      </c>
      <c r="H47">
        <v>294</v>
      </c>
      <c r="I47" s="2">
        <v>41953</v>
      </c>
      <c r="J47" s="2">
        <v>41976</v>
      </c>
      <c r="K47">
        <v>294</v>
      </c>
    </row>
    <row r="48" spans="1:11" x14ac:dyDescent="0.25">
      <c r="A48" t="str">
        <f>"Z210DA5898"</f>
        <v>Z210DA5898</v>
      </c>
      <c r="B48" t="str">
        <f t="shared" si="1"/>
        <v>06363391001</v>
      </c>
      <c r="C48" t="s">
        <v>15</v>
      </c>
      <c r="D48" t="s">
        <v>133</v>
      </c>
      <c r="E48" t="s">
        <v>17</v>
      </c>
      <c r="F48" s="1" t="s">
        <v>62</v>
      </c>
      <c r="G48" t="s">
        <v>54</v>
      </c>
      <c r="H48">
        <v>1580</v>
      </c>
      <c r="I48" s="2">
        <v>41675</v>
      </c>
      <c r="J48" s="2">
        <v>41675</v>
      </c>
      <c r="K48">
        <v>1580</v>
      </c>
    </row>
    <row r="49" spans="1:11" x14ac:dyDescent="0.25">
      <c r="A49" t="str">
        <f>"Z7F0D82E79"</f>
        <v>Z7F0D82E79</v>
      </c>
      <c r="B49" t="str">
        <f t="shared" si="1"/>
        <v>06363391001</v>
      </c>
      <c r="C49" t="s">
        <v>15</v>
      </c>
      <c r="D49" t="s">
        <v>134</v>
      </c>
      <c r="E49" t="s">
        <v>70</v>
      </c>
      <c r="F49" s="1" t="s">
        <v>135</v>
      </c>
      <c r="G49" t="s">
        <v>136</v>
      </c>
      <c r="H49">
        <v>2433</v>
      </c>
      <c r="I49" s="2">
        <v>41670</v>
      </c>
      <c r="J49" s="2">
        <v>43497</v>
      </c>
      <c r="K49">
        <v>2189.52</v>
      </c>
    </row>
    <row r="50" spans="1:11" x14ac:dyDescent="0.25">
      <c r="A50" t="str">
        <f>"Z890F2687A"</f>
        <v>Z890F2687A</v>
      </c>
      <c r="B50" t="str">
        <f t="shared" si="1"/>
        <v>06363391001</v>
      </c>
      <c r="C50" t="s">
        <v>15</v>
      </c>
      <c r="D50" t="s">
        <v>137</v>
      </c>
      <c r="E50" t="s">
        <v>70</v>
      </c>
      <c r="F50" s="1" t="s">
        <v>135</v>
      </c>
      <c r="G50" t="s">
        <v>136</v>
      </c>
      <c r="H50">
        <v>3557.76</v>
      </c>
      <c r="I50" s="2">
        <v>41771</v>
      </c>
      <c r="J50" s="2">
        <v>43318</v>
      </c>
      <c r="K50">
        <v>3557.28</v>
      </c>
    </row>
    <row r="51" spans="1:11" x14ac:dyDescent="0.25">
      <c r="A51" t="str">
        <f>"ZBA0D36FE3"</f>
        <v>ZBA0D36FE3</v>
      </c>
      <c r="B51" t="str">
        <f t="shared" si="1"/>
        <v>06363391001</v>
      </c>
      <c r="C51" t="s">
        <v>15</v>
      </c>
      <c r="D51" t="s">
        <v>138</v>
      </c>
      <c r="E51" t="s">
        <v>17</v>
      </c>
      <c r="F51" s="1" t="s">
        <v>139</v>
      </c>
      <c r="G51" t="s">
        <v>54</v>
      </c>
      <c r="H51">
        <v>0</v>
      </c>
      <c r="I51" s="2">
        <v>41648</v>
      </c>
      <c r="J51" s="2">
        <v>42735</v>
      </c>
      <c r="K51">
        <v>1584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trentino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2019-01-29T17:47:28Z</dcterms:created>
  <dcterms:modified xsi:type="dcterms:W3CDTF">2019-01-29T17:47:28Z</dcterms:modified>
</cp:coreProperties>
</file>