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altoadige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</calcChain>
</file>

<file path=xl/sharedStrings.xml><?xml version="1.0" encoding="utf-8"?>
<sst xmlns="http://schemas.openxmlformats.org/spreadsheetml/2006/main" count="181" uniqueCount="113">
  <si>
    <t>Agenzia delle Entrate</t>
  </si>
  <si>
    <t>CF 06363391001</t>
  </si>
  <si>
    <t>Contratti di forniture, beni e servizi</t>
  </si>
  <si>
    <t>Anno 2015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</si>
  <si>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</si>
  <si>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</si>
  <si>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</si>
  <si>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</si>
  <si>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</si>
  <si>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</si>
  <si>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</si>
  <si>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</si>
  <si>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</si>
  <si>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</si>
  <si>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</si>
  <si>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DP Bolzano</t>
  </si>
  <si>
    <t>riparazione barriera elettrica danneggiata da atto vandalico presso UT Merano</t>
  </si>
  <si>
    <t>23-AFFIDAMENTO IN ECONOMIA - AFFIDAMENTO DIRETTO</t>
  </si>
  <si>
    <t xml:space="preserve">UDELLA DAVIDE (CF: DLLDVD63B09A022H)
</t>
  </si>
  <si>
    <t>UDELLA DAVIDE (CF: DLLDVD63B09A022H)</t>
  </si>
  <si>
    <t>SERVIZIO SGOMBERO NEVE UT MERANO 2015/2016</t>
  </si>
  <si>
    <t xml:space="preserve">ALBATROS SOC. COOP. (CF: 01536330218)
GARDENBEAUTY DI MAIR ALBERT (CF: MRALRT63P11F132F)
LA BRILL (CF: 00762140218)
MULTISERVIZI SNC DI MARIANO ZANVETTOR &amp; C. (CF: 01717130221)
POLICONS SOC. COOP. (CF: 02288890219)
</t>
  </si>
  <si>
    <t>POLICONS SOC. COOP. (CF: 02288890219)</t>
  </si>
  <si>
    <t>RDO 973177 - FORNITURA TONER</t>
  </si>
  <si>
    <t>22-PROCEDURA NEGOZIATA DERIVANTE DA AVVISI CON CUI SI INDICE LA GARA</t>
  </si>
  <si>
    <t xml:space="preserve">CARTOLERIA STEFANI SRL (CF: 01473990214)
CONTER FORNITURE S.A.S. (CF: 01206270215)
Forato Cancelleria S.r.l. (CF: 01383950225)
GILLIAM DI GILLIAM MICHELE &amp; C. SAS (CF: 02486390301)
LOEFF SYSTEM S.R.L. (CF: 02679840211)
</t>
  </si>
  <si>
    <t>Forato Cancelleria S.r.l. (CF: 01383950225)</t>
  </si>
  <si>
    <t>RDO 981025 - FORNITURA URGENTE CARTA</t>
  </si>
  <si>
    <t xml:space="preserve">AMONN OFFICE (CF: 01688890217)
CONTER FORNITURE S.A.S. (CF: 01206270215)
Forato Cancelleria S.r.l. (CF: 01383950225)
INGROSSO CARTA E CANCELLERIA TARANTOLA (CF: MTTDTL65P56A757F)
SISTERS SRL (CF: 02316361209)
</t>
  </si>
  <si>
    <t>CONTER FORNITURE S.A.S. (CF: 01206270215)</t>
  </si>
  <si>
    <t>Assistenza tecnica impianto antintrusione p.za Ambrosoli 22/24</t>
  </si>
  <si>
    <t xml:space="preserve">HI TECH GROUP'S SRL (CF: 01424870218)
</t>
  </si>
  <si>
    <t>HI TECH GROUP'S SRL (CF: 01424870218)</t>
  </si>
  <si>
    <t>SOSTITUZIONE TERMOSTATI PZA AMBROSOLI 22/24</t>
  </si>
  <si>
    <t xml:space="preserve">ELETTRO EZE (CF: ZCHSVT62H23A952H)
ENERGY COOP (CF: 02889420218)
VMB SERVICE (CF: 02880780214)
ZORZI SRL (CF: 01471180214)
</t>
  </si>
  <si>
    <t>ZORZI SRL (CF: 01471180214)</t>
  </si>
  <si>
    <t>VERIFICA/COLLAUDO IMPIANTO SOLLEVAMENTO UT BRUNICO</t>
  </si>
  <si>
    <t xml:space="preserve">I.M.Q. SPA (CF: 12898410159)
</t>
  </si>
  <si>
    <t>I.M.Q. SPA (CF: 12898410159)</t>
  </si>
  <si>
    <t>FORNITURA URGENTE CARTA A4 PER UT BOLZANO</t>
  </si>
  <si>
    <t xml:space="preserve">CONTER FORNITURE S.A.S. (CF: 01206270215)
</t>
  </si>
  <si>
    <t>ENERGIA ELETTRICA PER TUTTE LE SEDI DELLA DP DI BOLZANO</t>
  </si>
  <si>
    <t>26-AFFIDAMENTO DIRETTO IN ADESIONE AD ACCORDO QUADRO/CONVENZIONE</t>
  </si>
  <si>
    <t xml:space="preserve">Iren Mercato S.p.A. (CF: 01178580997)
</t>
  </si>
  <si>
    <t>Iren Mercato S.p.A. (CF: 01178580997)</t>
  </si>
  <si>
    <t>Tinteggiatura murale stanza 110 - UT Bolzano</t>
  </si>
  <si>
    <t xml:space="preserve">CHENETTI MAURO (CF: CHNMRA43B15A952F)
DELMARCO GRAZIANO (CF: DLMGZN63R20C372Y)
TARGA LORENZO (CF: TRNLNZ68B15A952O)
</t>
  </si>
  <si>
    <t>TARGA LORENZO (CF: TRNLNZ68B15A952O)</t>
  </si>
  <si>
    <t>CARTA A/4 e A/3</t>
  </si>
  <si>
    <t xml:space="preserve">2LG SA  DI COSTANTINI LUCIA &amp; C. (CF: 01139390254)
4 OFFICE (CF: RNZPLA72L26L378R)
4WD INFORMATICA (CF: 01764660229)
A.C.S.E. (CF: 01381280286)
A.M. SRL (CF: 00133270215)
ABACUS SISTEMI INFORMATICI SRL (CF: 02518470287)
ACS DATA SYSTEMS (CF: 00701430217)
AIRONE  SRL (CF: 04964220828)
ALFA CONSULENZE (CF: 02966340230)
Forato Cancelleria S.r.l. (CF: 01383950225)
</t>
  </si>
  <si>
    <t>STAMPA N. 3000 BOLLETTINI PER PAGAMENTO IRAP E ADD. REG. IRPEF</t>
  </si>
  <si>
    <t xml:space="preserve">ESPERIA SRL (CF: 00232430223)
LA COMMERCIALE BORGOGNO SRL (CF: 00368100210)
TIPOGRAFIA DRUSO SAS DI ANDOLFATTO MARCO &amp; C. (CF: NDLMLE45E24I783R)
</t>
  </si>
  <si>
    <t>TIPOGRAFIA DRUSO SAS DI ANDOLFATTO MARCO &amp; C. (CF: NDLMLE45E24I783R)</t>
  </si>
  <si>
    <t>Agenzia delle Entrate di Bolzano fornitura cancelleria</t>
  </si>
  <si>
    <t xml:space="preserve">4 OFFICE (CF: RNZPLA72L26L378R)
CONTER FORNITURE S.A.S. (CF: 01206270215)
F.LLI BIAGINI SRL (CF: 00960900371)
Forato Cancelleria S.r.l. (CF: 01383950225)
SISTERS SRL (CF: 02316361209)
</t>
  </si>
  <si>
    <t>F.LLI BIAGINI SRL (CF: 00960900371)</t>
  </si>
  <si>
    <t>Stampa manifesti lingua ital/ted Il fisco mette le ruote per il 730 precompilato</t>
  </si>
  <si>
    <t xml:space="preserve">ESPERIA SRL (CF: 00232430223)
NUOVE ARTI GRAFICHE S.C. (CF: 01659380222)
POLLOCK ART GMBH (CF: 02564060214)
PUBLISTAMPA DI CASAGRANDE SILVIO E C. SNC (CF: 00579410226)
TIPOGRAFIA LA BODONIANA (CF: 00098380215)
</t>
  </si>
  <si>
    <t>TIPOGRAFIA LA BODONIANA (CF: 00098380215)</t>
  </si>
  <si>
    <t>INTERVENTO URGENTE SOSTITUZIONE BATTERIE IMPIANTO ANTINCENDIO</t>
  </si>
  <si>
    <t xml:space="preserve">NICOM SECURALARM SRL (CF: 01409710215)
</t>
  </si>
  <si>
    <t>NICOM SECURALARM SRL (CF: 01409710215)</t>
  </si>
  <si>
    <t xml:space="preserve">ODA 2194714 NOLEGGIO 4 FOTOCOPIATORI </t>
  </si>
  <si>
    <t xml:space="preserve">KYOCERA DOCUMENT SOLUTION ITALIA SPA (CF: 01788080156)
</t>
  </si>
  <si>
    <t>KYOCERA DOCUMENT SOLUTION ITALIA SPA (CF: 01788080156)</t>
  </si>
  <si>
    <t>MANUALISTICA FISCALE EDIZIONI SEAC</t>
  </si>
  <si>
    <t xml:space="preserve">CARTOLIBRERIA ATESINA SRL (CF: 00123470213)
LIBRERIA SCALA MARIO (CF: SCLMRA41B17H501T)
SEAC SPA (CF: 00865310221)
WOLTERS KLUWER ITALIA SRL (CF: 10209790152)
</t>
  </si>
  <si>
    <t>LIBRERIA SCALA MARIO (CF: SCLMRA41B17H501T)</t>
  </si>
  <si>
    <t>MANUALISTICA FISCALE</t>
  </si>
  <si>
    <t xml:space="preserve">CARTOLERIA STEFANI SRL (CF: 01473990214)
CARTOLIBRERIA ATESINA SRL (CF: 00123470213)
SCALA MARIO (CF: SCLMRA41B17H501I)
SEAC SPA (CF: 00865310221)
WOLTERS KLUWER ITALIA SRL (CF: 10209790152)
</t>
  </si>
  <si>
    <t>WOLTERS KLUWER ITALIA SRL (CF: 10209790152)</t>
  </si>
  <si>
    <t>ODA 2229112 - APRIPORTA SISTEMA CONTROLLO ACCESSI</t>
  </si>
  <si>
    <t xml:space="preserve">SOLARI DI UDINE S.P.A. (CF: 01847860309)
</t>
  </si>
  <si>
    <t>SOLARI DI UDINE S.P.A. (CF: 01847860309)</t>
  </si>
  <si>
    <t>MANUTENZIONE IMPIANTI ELEVATORI SEDE DI MERANO E BRUNICO</t>
  </si>
  <si>
    <t xml:space="preserve">KONE SPA (CF: 05069070158)
</t>
  </si>
  <si>
    <t>KONE SPA (CF: 05069070158)</t>
  </si>
  <si>
    <t>VERIFICA BIENNALE IMPIANTO ELEVATORE SEDE DI MERANO</t>
  </si>
  <si>
    <t xml:space="preserve">I &amp; S INGEGNERIA &amp; SICUREZZA S.R.L. (CF: 01723610216)
</t>
  </si>
  <si>
    <t>I &amp; S INGEGNERIA &amp; SICUREZZA S.R.L. (CF: 01723610216)</t>
  </si>
  <si>
    <t>MANUTENZIONE STRAORDINARIA CALDAIA NUOVA SEDE DI BRESSANONE, P.ZA DUOMO 3</t>
  </si>
  <si>
    <t xml:space="preserve">Mitterrutzner srl (CF: 01506260213)
Pezzei srl (CF: 02368080210)
Termobrixen &amp; Co Sas (CF: 01565250212)
</t>
  </si>
  <si>
    <t>Mitterrutzner srl (CF: 01506260213)</t>
  </si>
  <si>
    <t>MANUTENZIONE STRAORDINARIA CALDAIA UT MERANO</t>
  </si>
  <si>
    <t xml:space="preserve">Fabbian Impianti S.r.l. (CF: 03898540285)
FERRO CHRISTIAN (CF: FRRCRS78H21F132T)
MAZZINI MAURO (CF: MZZMRA74A08A952C)
</t>
  </si>
  <si>
    <t>MAZZINI MAURO (CF: MZZMRA74A08A952C)</t>
  </si>
  <si>
    <t>SERVIZIO DI PULIZIA STRAORDINARIA DP BOLZANOI</t>
  </si>
  <si>
    <t xml:space="preserve">ACTIVA S.C. (CF: 01852650223)
EUROCLEAN DI FONTANA LUISA (CF: FNTLSU70H60B006L)
GARBARI SERVIZI SRL (CF: 01065940221)
GLOBAL CLEAN DI SCHEPIS FRANCESCO (CF: SCHFNC68A08L174Y)
IL LAVORO SOCIETA' COOPERATIVA SOCIALE ONLUS (CF: 01611040229)
IMPRESA DI PULIZIE GENTILINI RENATA (CF: GNTRNT64R54C794U)
LA NUOVA AGA (CF: 05937000486)
VIENNA SERVIZI SRL (CF: 01731580211)
</t>
  </si>
  <si>
    <t>VIENNA SERVIZI SRL (CF: 01731580211)</t>
  </si>
  <si>
    <t>CARTELLONISTICA CON PANNELLI INFORMATIVI</t>
  </si>
  <si>
    <t xml:space="preserve">1car srl (CF: 04038220283)
A.M. SRL (CF: 00133270215)
A&amp;T MULTIMEDIA (CF: 01251540223)
H3G S.p.A. (CF: 02517580920)
M.G.GROUP SRL (CF: 04375480284)
</t>
  </si>
  <si>
    <t>M.G.GROUP SRL (CF: 04375480284)</t>
  </si>
  <si>
    <t>ACQUISTO E INSTALLAZIONE MONITOR SISTEMA ARGO</t>
  </si>
  <si>
    <t xml:space="preserve">SIGMA S.P.A. (CF: 01590580443)
</t>
  </si>
  <si>
    <t>SIGMA S.P.A. (CF: 01590580443)</t>
  </si>
  <si>
    <t>Fornitura e posa in opera cavo in fibra ottica</t>
  </si>
  <si>
    <t xml:space="preserve">ELETTRO A.M. SAS DI MEZINI ARDIAN &amp; C. (CF: 02491680217)
INSTALBAU OHG (CF: 01224350213)
PEDRON MAURIZIO (CF: PDRMRZ63M11A952X)
</t>
  </si>
  <si>
    <t>INSTALBAU OHG (CF: 01224350213)</t>
  </si>
  <si>
    <t>RIPRISTINO URGENTE IMPIANTO ELETTRICO DP BOLZANO</t>
  </si>
  <si>
    <t xml:space="preserve">ELETTRO A.M. SAS DI MEZINI ARDIAN &amp; C. (CF: 02491680217)
</t>
  </si>
  <si>
    <t>ELETTRO A.M. SAS DI MEZINI ARDIAN &amp; C. (CF: 02491680217)</t>
  </si>
  <si>
    <t>MONITOR ARGO ELIMINACODE - FRONT OFFICE UT BOLZANO</t>
  </si>
  <si>
    <t>ODA 2226214 CARTA TERMICA SISTEMA ELIMINACODE</t>
  </si>
  <si>
    <t>GAS NATURALE PER UT MERANO</t>
  </si>
  <si>
    <t xml:space="preserve">SOENERGY SRL (CF: 01565370382)
</t>
  </si>
  <si>
    <t>SOENERGY SRL (CF: 01565370382)</t>
  </si>
  <si>
    <t>SERVIZIO DI GIARDINAGGIO E PULIZIA AREE ESTERNE</t>
  </si>
  <si>
    <t xml:space="preserve">ACTIVA S.C. (CF: 01852650223)
AGRICOLA BERNARDO S.A.S. DI BERNARDO LINO &amp; C. (CF: 03443750280)
ALESSIA SOCIETA' COOPERATIVA  (CF: 02383190234)
ALISEI SOCIETA' COOPERATIVA SOCIALE (CF: 01647350220)
ARBOTEAM  (CF: 02247720218)
IL LAVORO SOCIETA' COOPERATIVA SOCIALE ONLUS (CF: 01611040229)
MULTISERVIZI SNC DI MARIANO ZANVETTOR &amp; C. (CF: 01717130221)
</t>
  </si>
  <si>
    <t>MULTISERVIZI SNC DI MARIANO ZANVETTOR &amp; C. (CF: 01717130221)</t>
  </si>
  <si>
    <t>Servizio di biglietteria aerea e ferroviaria - anno 2016</t>
  </si>
  <si>
    <t xml:space="preserve">GIRASOLE VIAGGI SNC (CF: 01217340213)
HIGHSTYLE SRL (CF: 01535490211)
VAI E VIA AKTIVREISEN (CF: 02246590216)
WEB YES TRAVEL (CF: 02608850216)
ZUCCHI TOURS SNC (CF: 01157810217)
</t>
  </si>
  <si>
    <t>ZUCCHI TOURS SNC (CF: 01157810217)</t>
  </si>
  <si>
    <t>Dati aggiornati al 31-12-2018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</si>
</sst>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workbookViewId="0">
      <selection activeCell="D8" sqref="D8"/>
    </sheetView>
  </sheetViews>
  <sheetFormatPr defaultRowHeight="15" x14ac:dyDescent="0.25"/>
  <cols>
    <col min="9" max="9" width="10.7109375" bestFit="1" customWidth="1"/>
    <col min="10" max="10" width="16.285156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112</v>
      </c>
    </row>
    <row r="2" spans="1:11" x14ac:dyDescent="0.25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</row>
    <row r="3" spans="1:11" x14ac:dyDescent="0.25">
      <c r="A3" t="str">
        <f>"Z7A135E04B"</f>
        <v>Z7A135E04B</v>
      </c>
      <c r="B3" t="str">
        <f t="shared" ref="B3:B35" si="0">"06363391001"</f>
        <v>06363391001</v>
      </c>
      <c r="C3" t="s">
        <v>15</v>
      </c>
      <c r="D3" t="s">
        <v>16</v>
      </c>
      <c r="E3" t="s">
        <v>17</v>
      </c>
      <c r="F3" s="1" t="s">
        <v>18</v>
      </c>
      <c r="G3" t="s">
        <v>19</v>
      </c>
      <c r="H3">
        <v>190</v>
      </c>
      <c r="I3" s="2">
        <v>42072</v>
      </c>
      <c r="J3" s="2">
        <v>42076</v>
      </c>
      <c r="K3">
        <v>190</v>
      </c>
    </row>
    <row r="4" spans="1:11" x14ac:dyDescent="0.25">
      <c r="A4" t="str">
        <f>"ZD51524A68"</f>
        <v>ZD51524A68</v>
      </c>
      <c r="B4" t="str">
        <f t="shared" si="0"/>
        <v>06363391001</v>
      </c>
      <c r="C4" t="s">
        <v>15</v>
      </c>
      <c r="D4" t="s">
        <v>20</v>
      </c>
      <c r="E4" t="s">
        <v>17</v>
      </c>
      <c r="F4" s="1" t="s">
        <v>21</v>
      </c>
      <c r="G4" t="s">
        <v>22</v>
      </c>
      <c r="H4">
        <v>1500</v>
      </c>
      <c r="I4" s="2">
        <v>42293</v>
      </c>
      <c r="J4" s="2">
        <v>42658</v>
      </c>
      <c r="K4">
        <v>0</v>
      </c>
    </row>
    <row r="5" spans="1:11" x14ac:dyDescent="0.25">
      <c r="A5" t="str">
        <f>"Z0C164D1AA"</f>
        <v>Z0C164D1AA</v>
      </c>
      <c r="B5" t="str">
        <f t="shared" si="0"/>
        <v>06363391001</v>
      </c>
      <c r="C5" t="s">
        <v>15</v>
      </c>
      <c r="D5" t="s">
        <v>23</v>
      </c>
      <c r="E5" t="s">
        <v>24</v>
      </c>
      <c r="F5" s="1" t="s">
        <v>25</v>
      </c>
      <c r="G5" t="s">
        <v>26</v>
      </c>
      <c r="H5">
        <v>6987.5</v>
      </c>
      <c r="I5" s="2">
        <v>42307</v>
      </c>
      <c r="J5" s="2">
        <v>42317</v>
      </c>
      <c r="K5">
        <v>6987.5</v>
      </c>
    </row>
    <row r="6" spans="1:11" x14ac:dyDescent="0.25">
      <c r="A6" t="str">
        <f>"Z77164D117"</f>
        <v>Z77164D117</v>
      </c>
      <c r="B6" t="str">
        <f t="shared" si="0"/>
        <v>06363391001</v>
      </c>
      <c r="C6" t="s">
        <v>15</v>
      </c>
      <c r="D6" t="s">
        <v>27</v>
      </c>
      <c r="E6" t="s">
        <v>24</v>
      </c>
      <c r="F6" s="1" t="s">
        <v>28</v>
      </c>
      <c r="G6" t="s">
        <v>29</v>
      </c>
      <c r="H6">
        <v>6416.8</v>
      </c>
      <c r="I6" s="2">
        <v>42307</v>
      </c>
      <c r="J6" s="2">
        <v>42312</v>
      </c>
      <c r="K6">
        <v>6416.8</v>
      </c>
    </row>
    <row r="7" spans="1:11" x14ac:dyDescent="0.25">
      <c r="A7" t="str">
        <f>"Z3D178BF81"</f>
        <v>Z3D178BF81</v>
      </c>
      <c r="B7" t="str">
        <f t="shared" si="0"/>
        <v>06363391001</v>
      </c>
      <c r="C7" t="s">
        <v>15</v>
      </c>
      <c r="D7" t="s">
        <v>30</v>
      </c>
      <c r="E7" t="s">
        <v>17</v>
      </c>
      <c r="F7" s="1" t="s">
        <v>31</v>
      </c>
      <c r="G7" t="s">
        <v>32</v>
      </c>
      <c r="H7">
        <v>500</v>
      </c>
      <c r="I7" s="2">
        <v>42370</v>
      </c>
      <c r="J7" s="2">
        <v>42735</v>
      </c>
      <c r="K7">
        <v>500</v>
      </c>
    </row>
    <row r="8" spans="1:11" x14ac:dyDescent="0.25">
      <c r="A8" t="str">
        <f>"Z74179ECA0"</f>
        <v>Z74179ECA0</v>
      </c>
      <c r="B8" t="str">
        <f t="shared" si="0"/>
        <v>06363391001</v>
      </c>
      <c r="C8" t="s">
        <v>15</v>
      </c>
      <c r="D8" t="s">
        <v>33</v>
      </c>
      <c r="E8" t="s">
        <v>17</v>
      </c>
      <c r="F8" s="1" t="s">
        <v>34</v>
      </c>
      <c r="G8" t="s">
        <v>35</v>
      </c>
      <c r="H8">
        <v>1891.5</v>
      </c>
      <c r="I8" s="2">
        <v>42354</v>
      </c>
      <c r="J8" s="2">
        <v>42356</v>
      </c>
      <c r="K8">
        <v>1891.5</v>
      </c>
    </row>
    <row r="9" spans="1:11" x14ac:dyDescent="0.25">
      <c r="A9" t="str">
        <f>"Z6315A2118"</f>
        <v>Z6315A2118</v>
      </c>
      <c r="B9" t="str">
        <f t="shared" si="0"/>
        <v>06363391001</v>
      </c>
      <c r="C9" t="s">
        <v>15</v>
      </c>
      <c r="D9" t="s">
        <v>36</v>
      </c>
      <c r="E9" t="s">
        <v>17</v>
      </c>
      <c r="F9" s="1" t="s">
        <v>37</v>
      </c>
      <c r="G9" t="s">
        <v>38</v>
      </c>
      <c r="H9">
        <v>135</v>
      </c>
      <c r="I9" s="2">
        <v>42109</v>
      </c>
      <c r="J9" s="2">
        <v>42109</v>
      </c>
      <c r="K9">
        <v>135</v>
      </c>
    </row>
    <row r="10" spans="1:11" x14ac:dyDescent="0.25">
      <c r="A10" t="str">
        <f>"ZC9169EE8C"</f>
        <v>ZC9169EE8C</v>
      </c>
      <c r="B10" t="str">
        <f t="shared" si="0"/>
        <v>06363391001</v>
      </c>
      <c r="C10" t="s">
        <v>15</v>
      </c>
      <c r="D10" t="s">
        <v>39</v>
      </c>
      <c r="E10" t="s">
        <v>17</v>
      </c>
      <c r="F10" s="1" t="s">
        <v>40</v>
      </c>
      <c r="G10" t="s">
        <v>29</v>
      </c>
      <c r="H10">
        <v>353.5</v>
      </c>
      <c r="I10" s="2">
        <v>42296</v>
      </c>
      <c r="J10" s="2">
        <v>42298</v>
      </c>
      <c r="K10">
        <v>353.5</v>
      </c>
    </row>
    <row r="11" spans="1:11" x14ac:dyDescent="0.25">
      <c r="A11" t="str">
        <f>"Z43178FAF8"</f>
        <v>Z43178FAF8</v>
      </c>
      <c r="B11" t="str">
        <f t="shared" si="0"/>
        <v>06363391001</v>
      </c>
      <c r="C11" t="s">
        <v>15</v>
      </c>
      <c r="D11" t="s">
        <v>41</v>
      </c>
      <c r="E11" t="s">
        <v>42</v>
      </c>
      <c r="F11" s="1" t="s">
        <v>43</v>
      </c>
      <c r="G11" t="s">
        <v>44</v>
      </c>
      <c r="H11">
        <v>0</v>
      </c>
      <c r="I11" s="2">
        <v>42430</v>
      </c>
      <c r="J11" s="2">
        <v>42794</v>
      </c>
      <c r="K11">
        <v>41978.75</v>
      </c>
    </row>
    <row r="12" spans="1:11" x14ac:dyDescent="0.25">
      <c r="A12" t="str">
        <f>"Z6E15BDA54"</f>
        <v>Z6E15BDA54</v>
      </c>
      <c r="B12" t="str">
        <f t="shared" si="0"/>
        <v>06363391001</v>
      </c>
      <c r="C12" t="s">
        <v>15</v>
      </c>
      <c r="D12" t="s">
        <v>45</v>
      </c>
      <c r="E12" t="s">
        <v>17</v>
      </c>
      <c r="F12" s="1" t="s">
        <v>46</v>
      </c>
      <c r="G12" t="s">
        <v>47</v>
      </c>
      <c r="H12">
        <v>150</v>
      </c>
      <c r="I12" s="2">
        <v>42236</v>
      </c>
      <c r="J12" s="2">
        <v>42236</v>
      </c>
      <c r="K12">
        <v>150</v>
      </c>
    </row>
    <row r="13" spans="1:11" x14ac:dyDescent="0.25">
      <c r="A13" t="str">
        <f>"Z9E135A753"</f>
        <v>Z9E135A753</v>
      </c>
      <c r="B13" t="str">
        <f t="shared" si="0"/>
        <v>06363391001</v>
      </c>
      <c r="C13" t="s">
        <v>15</v>
      </c>
      <c r="D13" t="s">
        <v>48</v>
      </c>
      <c r="E13" t="s">
        <v>24</v>
      </c>
      <c r="F13" s="1" t="s">
        <v>49</v>
      </c>
      <c r="G13" t="s">
        <v>26</v>
      </c>
      <c r="H13">
        <v>3467.2</v>
      </c>
      <c r="I13" s="2">
        <v>42101</v>
      </c>
      <c r="J13" s="2">
        <v>42101</v>
      </c>
      <c r="K13">
        <v>3467.2</v>
      </c>
    </row>
    <row r="14" spans="1:11" x14ac:dyDescent="0.25">
      <c r="A14" t="str">
        <f>"ZD217BCFD7"</f>
        <v>ZD217BCFD7</v>
      </c>
      <c r="B14" t="str">
        <f t="shared" si="0"/>
        <v>06363391001</v>
      </c>
      <c r="C14" t="s">
        <v>15</v>
      </c>
      <c r="D14" t="s">
        <v>50</v>
      </c>
      <c r="E14" t="s">
        <v>17</v>
      </c>
      <c r="F14" s="1" t="s">
        <v>51</v>
      </c>
      <c r="G14" t="s">
        <v>52</v>
      </c>
      <c r="H14">
        <v>249</v>
      </c>
      <c r="I14" s="2">
        <v>42360</v>
      </c>
      <c r="J14" s="2">
        <v>42368</v>
      </c>
      <c r="K14">
        <v>249</v>
      </c>
    </row>
    <row r="15" spans="1:11" x14ac:dyDescent="0.25">
      <c r="A15" t="str">
        <f>"ZD71689641"</f>
        <v>ZD71689641</v>
      </c>
      <c r="B15" t="str">
        <f t="shared" si="0"/>
        <v>06363391001</v>
      </c>
      <c r="C15" t="s">
        <v>15</v>
      </c>
      <c r="D15" t="s">
        <v>53</v>
      </c>
      <c r="E15" t="s">
        <v>24</v>
      </c>
      <c r="F15" s="1" t="s">
        <v>54</v>
      </c>
      <c r="G15" t="s">
        <v>55</v>
      </c>
      <c r="H15">
        <v>4282</v>
      </c>
      <c r="I15" s="2">
        <v>42320</v>
      </c>
      <c r="J15" s="2">
        <v>42368</v>
      </c>
      <c r="K15">
        <v>4250.2</v>
      </c>
    </row>
    <row r="16" spans="1:11" x14ac:dyDescent="0.25">
      <c r="A16" t="str">
        <f>"ZAF1452ECE"</f>
        <v>ZAF1452ECE</v>
      </c>
      <c r="B16" t="str">
        <f t="shared" si="0"/>
        <v>06363391001</v>
      </c>
      <c r="C16" t="s">
        <v>15</v>
      </c>
      <c r="D16" t="s">
        <v>56</v>
      </c>
      <c r="E16" t="s">
        <v>17</v>
      </c>
      <c r="F16" s="1" t="s">
        <v>57</v>
      </c>
      <c r="G16" t="s">
        <v>58</v>
      </c>
      <c r="H16">
        <v>295</v>
      </c>
      <c r="I16" s="2">
        <v>42144</v>
      </c>
      <c r="J16" s="2">
        <v>42144</v>
      </c>
      <c r="K16">
        <v>295</v>
      </c>
    </row>
    <row r="17" spans="1:11" x14ac:dyDescent="0.25">
      <c r="A17" t="str">
        <f>"Z1115E4764"</f>
        <v>Z1115E4764</v>
      </c>
      <c r="B17" t="str">
        <f t="shared" si="0"/>
        <v>06363391001</v>
      </c>
      <c r="C17" t="s">
        <v>15</v>
      </c>
      <c r="D17" t="s">
        <v>59</v>
      </c>
      <c r="E17" t="s">
        <v>17</v>
      </c>
      <c r="F17" s="1" t="s">
        <v>60</v>
      </c>
      <c r="G17" t="s">
        <v>61</v>
      </c>
      <c r="H17">
        <v>144.5</v>
      </c>
      <c r="I17" s="2">
        <v>42240</v>
      </c>
      <c r="J17" s="2">
        <v>42240</v>
      </c>
      <c r="K17">
        <v>144.5</v>
      </c>
    </row>
    <row r="18" spans="1:11" x14ac:dyDescent="0.25">
      <c r="A18" t="str">
        <f>"ZF813C0A7E"</f>
        <v>ZF813C0A7E</v>
      </c>
      <c r="B18" t="str">
        <f t="shared" si="0"/>
        <v>06363391001</v>
      </c>
      <c r="C18" t="s">
        <v>15</v>
      </c>
      <c r="D18" t="s">
        <v>62</v>
      </c>
      <c r="E18" t="s">
        <v>42</v>
      </c>
      <c r="F18" s="1" t="s">
        <v>63</v>
      </c>
      <c r="G18" t="s">
        <v>64</v>
      </c>
      <c r="H18">
        <v>8385.6</v>
      </c>
      <c r="I18" s="2">
        <v>42212</v>
      </c>
      <c r="J18" s="2">
        <v>44040</v>
      </c>
      <c r="K18">
        <v>7311.58</v>
      </c>
    </row>
    <row r="19" spans="1:11" x14ac:dyDescent="0.25">
      <c r="A19" t="str">
        <f>"ZCD1436EF9"</f>
        <v>ZCD1436EF9</v>
      </c>
      <c r="B19" t="str">
        <f t="shared" si="0"/>
        <v>06363391001</v>
      </c>
      <c r="C19" t="s">
        <v>15</v>
      </c>
      <c r="D19" t="s">
        <v>65</v>
      </c>
      <c r="E19" t="s">
        <v>17</v>
      </c>
      <c r="F19" s="1" t="s">
        <v>66</v>
      </c>
      <c r="G19" t="s">
        <v>67</v>
      </c>
      <c r="H19">
        <v>1171.2</v>
      </c>
      <c r="I19" s="2">
        <v>42131</v>
      </c>
      <c r="J19" s="2">
        <v>42131</v>
      </c>
      <c r="K19">
        <v>1171.2</v>
      </c>
    </row>
    <row r="20" spans="1:11" x14ac:dyDescent="0.25">
      <c r="A20" t="str">
        <f>"ZE41436F4A"</f>
        <v>ZE41436F4A</v>
      </c>
      <c r="B20" t="str">
        <f t="shared" si="0"/>
        <v>06363391001</v>
      </c>
      <c r="C20" t="s">
        <v>15</v>
      </c>
      <c r="D20" t="s">
        <v>68</v>
      </c>
      <c r="E20" t="s">
        <v>17</v>
      </c>
      <c r="F20" s="1" t="s">
        <v>69</v>
      </c>
      <c r="G20" t="s">
        <v>70</v>
      </c>
      <c r="H20">
        <v>2418.5</v>
      </c>
      <c r="I20" s="2">
        <v>42208</v>
      </c>
      <c r="J20" s="2">
        <v>42208</v>
      </c>
      <c r="K20">
        <v>1667</v>
      </c>
    </row>
    <row r="21" spans="1:11" x14ac:dyDescent="0.25">
      <c r="A21" t="str">
        <f>"ZDF153FF73"</f>
        <v>ZDF153FF73</v>
      </c>
      <c r="B21" t="str">
        <f t="shared" si="0"/>
        <v>06363391001</v>
      </c>
      <c r="C21" t="s">
        <v>15</v>
      </c>
      <c r="D21" t="s">
        <v>71</v>
      </c>
      <c r="E21" t="s">
        <v>17</v>
      </c>
      <c r="F21" s="1" t="s">
        <v>72</v>
      </c>
      <c r="G21" t="s">
        <v>73</v>
      </c>
      <c r="H21">
        <v>780</v>
      </c>
      <c r="I21" s="2">
        <v>42188</v>
      </c>
      <c r="J21" s="2">
        <v>42735</v>
      </c>
      <c r="K21">
        <v>780</v>
      </c>
    </row>
    <row r="22" spans="1:11" x14ac:dyDescent="0.25">
      <c r="A22" t="str">
        <f>"Z87179EDD3"</f>
        <v>Z87179EDD3</v>
      </c>
      <c r="B22" t="str">
        <f t="shared" si="0"/>
        <v>06363391001</v>
      </c>
      <c r="C22" t="s">
        <v>15</v>
      </c>
      <c r="D22" t="s">
        <v>74</v>
      </c>
      <c r="E22" t="s">
        <v>17</v>
      </c>
      <c r="F22" s="1" t="s">
        <v>75</v>
      </c>
      <c r="G22" t="s">
        <v>76</v>
      </c>
      <c r="H22">
        <v>1739</v>
      </c>
      <c r="I22" s="2">
        <v>42380</v>
      </c>
      <c r="J22" s="2">
        <v>42400</v>
      </c>
      <c r="K22">
        <v>1739</v>
      </c>
    </row>
    <row r="23" spans="1:11" x14ac:dyDescent="0.25">
      <c r="A23" t="str">
        <f>"Z5C17A698A"</f>
        <v>Z5C17A698A</v>
      </c>
      <c r="B23" t="str">
        <f t="shared" si="0"/>
        <v>06363391001</v>
      </c>
      <c r="C23" t="s">
        <v>15</v>
      </c>
      <c r="D23" t="s">
        <v>77</v>
      </c>
      <c r="E23" t="s">
        <v>17</v>
      </c>
      <c r="F23" s="1" t="s">
        <v>78</v>
      </c>
      <c r="G23" t="s">
        <v>79</v>
      </c>
      <c r="H23">
        <v>130</v>
      </c>
      <c r="I23" s="2">
        <v>42355</v>
      </c>
      <c r="J23" s="2">
        <v>42400</v>
      </c>
      <c r="K23">
        <v>130</v>
      </c>
    </row>
    <row r="24" spans="1:11" x14ac:dyDescent="0.25">
      <c r="A24" t="str">
        <f>"ZE61787570"</f>
        <v>ZE61787570</v>
      </c>
      <c r="B24" t="str">
        <f t="shared" si="0"/>
        <v>06363391001</v>
      </c>
      <c r="C24" t="s">
        <v>15</v>
      </c>
      <c r="D24" t="s">
        <v>80</v>
      </c>
      <c r="E24" t="s">
        <v>17</v>
      </c>
      <c r="F24" s="1" t="s">
        <v>81</v>
      </c>
      <c r="G24" t="s">
        <v>82</v>
      </c>
      <c r="H24">
        <v>295</v>
      </c>
      <c r="I24" s="2">
        <v>42348</v>
      </c>
      <c r="J24" s="2">
        <v>42400</v>
      </c>
      <c r="K24">
        <v>295</v>
      </c>
    </row>
    <row r="25" spans="1:11" x14ac:dyDescent="0.25">
      <c r="A25" t="str">
        <f>"Z5712BAEA8"</f>
        <v>Z5712BAEA8</v>
      </c>
      <c r="B25" t="str">
        <f t="shared" si="0"/>
        <v>06363391001</v>
      </c>
      <c r="C25" t="s">
        <v>15</v>
      </c>
      <c r="D25" t="s">
        <v>83</v>
      </c>
      <c r="E25" t="s">
        <v>17</v>
      </c>
      <c r="F25" s="1" t="s">
        <v>84</v>
      </c>
      <c r="G25" t="s">
        <v>85</v>
      </c>
      <c r="H25">
        <v>475</v>
      </c>
      <c r="I25" s="2">
        <v>42024</v>
      </c>
      <c r="J25" s="2">
        <v>42024</v>
      </c>
      <c r="K25">
        <v>475</v>
      </c>
    </row>
    <row r="26" spans="1:11" x14ac:dyDescent="0.25">
      <c r="A26" t="str">
        <f>"Z7B13A151E"</f>
        <v>Z7B13A151E</v>
      </c>
      <c r="B26" t="str">
        <f t="shared" si="0"/>
        <v>06363391001</v>
      </c>
      <c r="C26" t="s">
        <v>15</v>
      </c>
      <c r="D26" t="s">
        <v>86</v>
      </c>
      <c r="E26" t="s">
        <v>24</v>
      </c>
      <c r="F26" s="1" t="s">
        <v>87</v>
      </c>
      <c r="G26" t="s">
        <v>88</v>
      </c>
      <c r="H26">
        <v>1622.66</v>
      </c>
      <c r="I26" s="2">
        <v>42137</v>
      </c>
      <c r="J26" s="2">
        <v>42139</v>
      </c>
      <c r="K26">
        <v>1622.66</v>
      </c>
    </row>
    <row r="27" spans="1:11" x14ac:dyDescent="0.25">
      <c r="A27" t="str">
        <f>"ZE1149BA5F"</f>
        <v>ZE1149BA5F</v>
      </c>
      <c r="B27" t="str">
        <f t="shared" si="0"/>
        <v>06363391001</v>
      </c>
      <c r="C27" t="s">
        <v>15</v>
      </c>
      <c r="D27" t="s">
        <v>89</v>
      </c>
      <c r="E27" t="s">
        <v>24</v>
      </c>
      <c r="F27" s="1" t="s">
        <v>90</v>
      </c>
      <c r="G27" t="s">
        <v>91</v>
      </c>
      <c r="H27">
        <v>1200</v>
      </c>
      <c r="I27" s="2">
        <v>42216</v>
      </c>
      <c r="J27" s="2">
        <v>42216</v>
      </c>
      <c r="K27">
        <v>1200</v>
      </c>
    </row>
    <row r="28" spans="1:11" x14ac:dyDescent="0.25">
      <c r="A28" t="str">
        <f>"Z401522EFE"</f>
        <v>Z401522EFE</v>
      </c>
      <c r="B28" t="str">
        <f t="shared" si="0"/>
        <v>06363391001</v>
      </c>
      <c r="C28" t="s">
        <v>15</v>
      </c>
      <c r="D28" t="s">
        <v>92</v>
      </c>
      <c r="E28" t="s">
        <v>17</v>
      </c>
      <c r="F28" s="1" t="s">
        <v>93</v>
      </c>
      <c r="G28" t="s">
        <v>94</v>
      </c>
      <c r="H28">
        <v>2500</v>
      </c>
      <c r="I28" s="2">
        <v>42242</v>
      </c>
      <c r="J28" s="2">
        <v>42242</v>
      </c>
      <c r="K28">
        <v>2500</v>
      </c>
    </row>
    <row r="29" spans="1:11" x14ac:dyDescent="0.25">
      <c r="A29" t="str">
        <f>"ZDC15555CE"</f>
        <v>ZDC15555CE</v>
      </c>
      <c r="B29" t="str">
        <f t="shared" si="0"/>
        <v>06363391001</v>
      </c>
      <c r="C29" t="s">
        <v>15</v>
      </c>
      <c r="D29" t="s">
        <v>95</v>
      </c>
      <c r="E29" t="s">
        <v>17</v>
      </c>
      <c r="F29" s="1" t="s">
        <v>96</v>
      </c>
      <c r="G29" t="s">
        <v>97</v>
      </c>
      <c r="H29">
        <v>720</v>
      </c>
      <c r="I29" s="2">
        <v>42222</v>
      </c>
      <c r="J29" s="2">
        <v>42222</v>
      </c>
      <c r="K29">
        <v>720</v>
      </c>
    </row>
    <row r="30" spans="1:11" x14ac:dyDescent="0.25">
      <c r="A30" t="str">
        <f>"Z8115C7C53"</f>
        <v>Z8115C7C53</v>
      </c>
      <c r="B30" t="str">
        <f t="shared" si="0"/>
        <v>06363391001</v>
      </c>
      <c r="C30" t="s">
        <v>15</v>
      </c>
      <c r="D30" t="s">
        <v>98</v>
      </c>
      <c r="E30" t="s">
        <v>17</v>
      </c>
      <c r="F30" s="1" t="s">
        <v>99</v>
      </c>
      <c r="G30" t="s">
        <v>100</v>
      </c>
      <c r="H30">
        <v>919.4</v>
      </c>
      <c r="I30" s="2">
        <v>42226</v>
      </c>
      <c r="J30" s="2">
        <v>42226</v>
      </c>
      <c r="K30">
        <v>919.4</v>
      </c>
    </row>
    <row r="31" spans="1:11" x14ac:dyDescent="0.25">
      <c r="A31" t="str">
        <f>"Z7715B8B60"</f>
        <v>Z7715B8B60</v>
      </c>
      <c r="B31" t="str">
        <f t="shared" si="0"/>
        <v>06363391001</v>
      </c>
      <c r="C31" t="s">
        <v>15</v>
      </c>
      <c r="D31" t="s">
        <v>101</v>
      </c>
      <c r="E31" t="s">
        <v>17</v>
      </c>
      <c r="F31" s="1" t="s">
        <v>93</v>
      </c>
      <c r="G31" t="s">
        <v>94</v>
      </c>
      <c r="H31">
        <v>1250</v>
      </c>
      <c r="I31" s="2">
        <v>42310</v>
      </c>
      <c r="J31" s="2">
        <v>42310</v>
      </c>
      <c r="K31">
        <v>1250</v>
      </c>
    </row>
    <row r="32" spans="1:11" x14ac:dyDescent="0.25">
      <c r="A32" t="str">
        <f>"ZA2153B333"</f>
        <v>ZA2153B333</v>
      </c>
      <c r="B32" t="str">
        <f t="shared" si="0"/>
        <v>06363391001</v>
      </c>
      <c r="C32" t="s">
        <v>15</v>
      </c>
      <c r="D32" t="s">
        <v>102</v>
      </c>
      <c r="E32" t="s">
        <v>17</v>
      </c>
      <c r="F32" s="1" t="s">
        <v>93</v>
      </c>
      <c r="G32" t="s">
        <v>94</v>
      </c>
      <c r="H32">
        <v>812.5</v>
      </c>
      <c r="I32" s="2">
        <v>42188</v>
      </c>
      <c r="J32" s="2">
        <v>42195</v>
      </c>
      <c r="K32">
        <v>0</v>
      </c>
    </row>
    <row r="33" spans="1:11" x14ac:dyDescent="0.25">
      <c r="A33" t="str">
        <f>"Z3C175F479"</f>
        <v>Z3C175F479</v>
      </c>
      <c r="B33" t="str">
        <f t="shared" si="0"/>
        <v>06363391001</v>
      </c>
      <c r="C33" t="s">
        <v>15</v>
      </c>
      <c r="D33" t="s">
        <v>103</v>
      </c>
      <c r="E33" t="s">
        <v>42</v>
      </c>
      <c r="F33" s="1" t="s">
        <v>104</v>
      </c>
      <c r="G33" t="s">
        <v>105</v>
      </c>
      <c r="H33">
        <v>0</v>
      </c>
      <c r="I33" s="2">
        <v>42461</v>
      </c>
      <c r="J33" s="2">
        <v>42825</v>
      </c>
      <c r="K33">
        <v>12593.48</v>
      </c>
    </row>
    <row r="34" spans="1:11" x14ac:dyDescent="0.25">
      <c r="A34" t="str">
        <f>"Z491358B83"</f>
        <v>Z491358B83</v>
      </c>
      <c r="B34" t="str">
        <f t="shared" si="0"/>
        <v>06363391001</v>
      </c>
      <c r="C34" t="s">
        <v>15</v>
      </c>
      <c r="D34" t="s">
        <v>106</v>
      </c>
      <c r="E34" t="s">
        <v>24</v>
      </c>
      <c r="F34" s="1" t="s">
        <v>107</v>
      </c>
      <c r="G34" t="s">
        <v>108</v>
      </c>
      <c r="H34">
        <v>2760</v>
      </c>
      <c r="I34" s="2">
        <v>42125</v>
      </c>
      <c r="J34" s="2">
        <v>42490</v>
      </c>
      <c r="K34">
        <v>2760</v>
      </c>
    </row>
    <row r="35" spans="1:11" x14ac:dyDescent="0.25">
      <c r="A35" t="str">
        <f>"ZD017824FE"</f>
        <v>ZD017824FE</v>
      </c>
      <c r="B35" t="str">
        <f t="shared" si="0"/>
        <v>06363391001</v>
      </c>
      <c r="C35" t="s">
        <v>15</v>
      </c>
      <c r="D35" t="s">
        <v>109</v>
      </c>
      <c r="E35" t="s">
        <v>17</v>
      </c>
      <c r="F35" s="1" t="s">
        <v>110</v>
      </c>
      <c r="G35" t="s">
        <v>111</v>
      </c>
      <c r="H35">
        <v>23500</v>
      </c>
      <c r="I35" s="2">
        <v>42370</v>
      </c>
      <c r="J35" s="2">
        <v>42825</v>
      </c>
      <c r="K35">
        <v>21956.6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altoadige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2019-01-29T16:50:49Z</dcterms:created>
  <dcterms:modified xsi:type="dcterms:W3CDTF">2019-01-29T16:50:49Z</dcterms:modified>
</cp:coreProperties>
</file>