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olis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</calcChain>
</file>

<file path=xl/sharedStrings.xml><?xml version="1.0" encoding="utf-8"?>
<sst xmlns="http://schemas.openxmlformats.org/spreadsheetml/2006/main" count="226" uniqueCount="129">
  <si>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</si>
  <si>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</si>
  <si>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</si>
  <si>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</si>
  <si>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</si>
  <si>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</si>
  <si>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</si>
  <si>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</si>
  <si>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</si>
  <si>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</si>
  <si>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</si>
  <si>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</si>
  <si>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</si>
  <si>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</si>
  <si>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</si>
  <si>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Molise</t>
  </si>
  <si>
    <t>PULIZIA STRAORDINARIA PER RESTITUZIONE LOCALE-ARCHIVIO DI VIA DUCA D'AOSTA CBASSO</t>
  </si>
  <si>
    <t>23-AFFIDAMENTO IN ECONOMIA - AFFIDAMENTO DIRETTO</t>
  </si>
  <si>
    <t xml:space="preserve">SANTA BRIGIDA SOCIETA COOP.VA PER AZIONI  (CF: 04161790631)
</t>
  </si>
  <si>
    <t>SANTA BRIGIDA SOCIETA COOP.VA PER AZIONI  (CF: 04161790631)</t>
  </si>
  <si>
    <t>RIPARAZIONE POZZETTO ANDRONE SEDE U.P.CBASSO TERRITORIO</t>
  </si>
  <si>
    <t xml:space="preserve">DE FELICE DOMENICO (CF: DFLDNC69E18B519M)
Futura Costruzioni (CF: nnnpnc65m24b519t)
GAROFALO MARIO FRANCESCO srl (CF: grfmfr58c22g512p)
Iannetta Angelo Michele Costruzioni srl (CF: 01400100705)
Spallone srl (CF: 01521500700)
</t>
  </si>
  <si>
    <t>Iannetta Angelo Michele Costruzioni srl (CF: 01400100705)</t>
  </si>
  <si>
    <t>affidamento servizio espurgo pozzetto fogne condominiali</t>
  </si>
  <si>
    <t xml:space="preserve">ECOGREEN s.r.l. (CF: 00832950703)
GIULIANI EVIROMENT S.r.l. (CF: 00968260703)
Impresa Pscale Lbero (CF: 00176990703)
</t>
  </si>
  <si>
    <t>GIULIANI EVIROMENT S.r.l. (CF: 00968260703)</t>
  </si>
  <si>
    <t>Richiesta Timbri Ufficiali Millesimo 2015</t>
  </si>
  <si>
    <t xml:space="preserve">Istituto Poligrafico e Zecca dello Stato  (CF: 00399810589)
</t>
  </si>
  <si>
    <t>Istituto Poligrafico e Zecca dello Stato  (CF: 00399810589)</t>
  </si>
  <si>
    <t xml:space="preserve">Corso aggiornamento prevenzione incendi </t>
  </si>
  <si>
    <t xml:space="preserve">Comando Provinciale VV.FF. Campobasso (CF: 80001550708)
</t>
  </si>
  <si>
    <t>Comando Provinciale VV.FF. Campobasso (CF: 80001550708)</t>
  </si>
  <si>
    <t>Lavori per eliminazione infiltrazioni acqua piovana sede DP-CB</t>
  </si>
  <si>
    <t xml:space="preserve">STINZIANI EMIDIO (CF: STNMDE64C21L435G)
</t>
  </si>
  <si>
    <t>STINZIANI EMIDIO (CF: STNMDE64C21L435G)</t>
  </si>
  <si>
    <t>VERIFICHE PERIODICHE BIENNALI SU IMPIANTO ASCENSORE</t>
  </si>
  <si>
    <t xml:space="preserve">ARPA MOLISE (CF: 01479560706)
</t>
  </si>
  <si>
    <t>ARPA MOLISE (CF: 01479560706)</t>
  </si>
  <si>
    <t>Spostamento interno di studi</t>
  </si>
  <si>
    <t>08-AFFIDAMENTO IN ECONOMIA - COTTIMO FIDUCIARIO</t>
  </si>
  <si>
    <t xml:space="preserve">Global Express (CF: 01640590707)
MINITRANS di Salvatore Francesco (CF: slvfnc49c29c486k)
Molise Express Soc. Coop (CF: 00857150700)
Pluriservice  (CF: 01598660700)
Traslochi Biscotti snc (CF: 00405820945)
TRASLOCHI MANCINELLI (CF: MNCMHL74L25B519W)
</t>
  </si>
  <si>
    <t>TRASLOCHI MANCINELLI (CF: MNCMHL74L25B519W)</t>
  </si>
  <si>
    <t>SERVIZIO DI FACCHINAGGIO TRASPORTO E SMALTIMENTO</t>
  </si>
  <si>
    <t xml:space="preserve">LA PUGLIA RECUPERO SRL (CF: 03497550719)
</t>
  </si>
  <si>
    <t>LA PUGLIA RECUPERO SRL (CF: 03497550719)</t>
  </si>
  <si>
    <t>Riparazione porta sede DP-Campobasso</t>
  </si>
  <si>
    <t xml:space="preserve">Omega Servizi srl (CF: 01441260708)
</t>
  </si>
  <si>
    <t>Omega Servizi srl (CF: 01441260708)</t>
  </si>
  <si>
    <t>Nolo estintori corso antincendio</t>
  </si>
  <si>
    <t xml:space="preserve">ANTINCENDIO MOLISE (CF: 01559100704)
EL.CI IMPIANTI SRL (CF: 01341130639)
LUCIANO ANGELO - IMPIANTI TECNOLOGICI (CF: 01467130702)
PRE.DI.MA snc (CF: 00972010706)
VIP ESTINTORI DI VENTRESCA MARIO (CF: VNTMRA76C05L113N)
</t>
  </si>
  <si>
    <t>ANTINCENDIO MOLISE (CF: 01559100704)</t>
  </si>
  <si>
    <t>Riparazione armadio compattato sede UPT Campobasso</t>
  </si>
  <si>
    <t xml:space="preserve">ARREDI UFFICI (CF: 00769240706)
Ditta  Individuale Rico Francesco (CF: RCIFNC73C25F839O)
Omega Servizi srl (CF: 01441260708)
</t>
  </si>
  <si>
    <t>AFFIDAMENTO PULIZIA INFISSI E VETRATE</t>
  </si>
  <si>
    <t xml:space="preserve">CLEAN SERVICE SOC.COOP. (CF: 10700971004)
LA MOLISANA SERVIZI S.N.C. (CF: 00790770705)
PULISERVICE di scerra Claudio (CF: 01471360709)
SANTA BRIGIDA SOCIETA COOP.VA PER AZIONI  (CF: 04161790631)
UNIVERSONLUS COOP.SOCIALE a,r,l, (CF: 01672840707)
</t>
  </si>
  <si>
    <t>PULISERVICE di scerra Claudio (CF: 01471360709)</t>
  </si>
  <si>
    <t>Abbonamento digitale annuale "Primopiano"</t>
  </si>
  <si>
    <t xml:space="preserve">Cooperativa Editoriale Giornalisti Molisani scarl (CF: 01561630706)
</t>
  </si>
  <si>
    <t>Cooperativa Editoriale Giornalisti Molisani scarl (CF: 01561630706)</t>
  </si>
  <si>
    <t>Affidamento servizio di ricezione del segnale di allarme antitrusione, antincendio, antirapina, bonifica e di apertura e chiusura delle sedi dgli UU.PP.Campobasso ed Isernia Territorio</t>
  </si>
  <si>
    <t xml:space="preserve">Aquila S.r.l. (CF: 02058080694)
CONSORZIO PROGETTO MULTISERVIZI (CF: 02226920599)
I.V.R.I. Istituti di Vigilanza Riuniti dâ€™Italia (CF: 04643180963)
SIPRO Sicurezza Professionale Campania S.r.l. (CF: 01256360635)
SOCIETA COOPERATIVA LAVORO E GIUSTIZIA (CF: 80001910613)
</t>
  </si>
  <si>
    <t>Aquila S.r.l. (CF: 02058080694)</t>
  </si>
  <si>
    <t>Adeguamento altezza parapetto sede DRM</t>
  </si>
  <si>
    <t>Acquisto carta termica per eliminacode ELISA</t>
  </si>
  <si>
    <t xml:space="preserve">Cartaria Valdy (CF: 01543240921)
</t>
  </si>
  <si>
    <t>Cartaria Valdy (CF: 01543240921)</t>
  </si>
  <si>
    <t>Sostituzione vetro porta n.10 UPT Campobasso</t>
  </si>
  <si>
    <t>FORNITURA POSA IN OPERA E PROGRAMMAZIONE COMBINATORE TELEFONICO GSM</t>
  </si>
  <si>
    <t xml:space="preserve">CENTRO ALLARME MOLISE di Antonino Di Iorio (CF: DRINNN56L03G606Z)
Security Snc di De Benedictis Gabriele (CF: 01311910663)
</t>
  </si>
  <si>
    <t>Security Snc di De Benedictis Gabriele (CF: 01311910663)</t>
  </si>
  <si>
    <t>FORNITURA CONDIZIONATORE PORTATILE</t>
  </si>
  <si>
    <t xml:space="preserve">CALABRESE s.r.l. (CF: 00380380949)
</t>
  </si>
  <si>
    <t>CALABRESE s.r.l. (CF: 00380380949)</t>
  </si>
  <si>
    <t>FORNITURA  E PROGRAMMAZIONE DI N.10 BADGES IMPIANTO DI CONTROLLO ACCESSI AL BACK-OFFICE</t>
  </si>
  <si>
    <t xml:space="preserve">Security Snc di De Benedictis Gabriele (CF: 01311910663)
</t>
  </si>
  <si>
    <t>LAVORI DI MANUTENZIONE AREE VERDI E PULIZIA TERRAZZO DI COPERTURA</t>
  </si>
  <si>
    <t xml:space="preserve">COLAGIOVANNI GARDEN (CF: 00907340707)
IMPRESA DI PULIZIA DEL COLLE s.c.a r.l. (CF: 01425890702)
LA GENIO SERVICES - L.G.S. SOCIETA COOPERATIVA SOCIALE (CF: 01472090701)
PULISERVICE di scerra Claudio (CF: 01471360709)
PULISUD GLOBAL SERVICE (CF: 01606020707)
STINZIANI EMIDIO (CF: STNMDE64C21L435G)
</t>
  </si>
  <si>
    <t>Acquisto carta a/4 ed a/3 vergine e riciclata per gli uffici della regione Molise</t>
  </si>
  <si>
    <t>22-PROCEDURA NEGOZIATA DERIVANTE DA AVVISI CON CUI SI INDICE LA GARA</t>
  </si>
  <si>
    <t xml:space="preserve">CLICK UFFICIO SRL (CF: 06067681004)
CORPORATE EXPRESS SRL (CF: 00936630151)
ERREBIAN SPA (CF: 08397890586)
INGROSCART SRL (CF: 01469840662)
VALSECCHI GIOVANNI SRL (CF: 07997560151)
</t>
  </si>
  <si>
    <t>INGROSCART SRL (CF: 01469840662)</t>
  </si>
  <si>
    <t>Acquisto testi tributari</t>
  </si>
  <si>
    <t xml:space="preserve">WOLTERS KLUWER ITALIA SRL (CF: 10209790152)
</t>
  </si>
  <si>
    <t>WOLTERS KLUWER ITALIA SRL (CF: 10209790152)</t>
  </si>
  <si>
    <t>Riparazione porta esterna accesso Ufficio Territoriale d.P.Isernia</t>
  </si>
  <si>
    <t xml:space="preserve">EFFEDIELLE (CF: 00843010943)
</t>
  </si>
  <si>
    <t>EFFEDIELLE (CF: 00843010943)</t>
  </si>
  <si>
    <t>TIMBRI UFFICIALI MILLESIMO 2016</t>
  </si>
  <si>
    <t xml:space="preserve">DETERMINA DIRIGENZIALE PER AFFIDAMENTO PUBBLICAZIONE ESTRATTO AVVISO INDAGINE DI MERCATO PER IMMOBILE PER SEDE U.P.ISERNIA TERRITORIO E D.P.ISERNIA </t>
  </si>
  <si>
    <t xml:space="preserve">A. MANZONI &amp; C. S.p.a. (CF: 04705810150)
PIEMME SPA - CONCESSIONARIA DI PUBBLICITA' (CF: 08526500155)
RCS Mediagroup S.p.A. (CF: 12086540155)
</t>
  </si>
  <si>
    <t>PIEMME SPA - CONCESSIONARIA DI PUBBLICITA' (CF: 08526500155)</t>
  </si>
  <si>
    <t>lavori di riposizionamento doghe controsoffittatura vano scala U.P.T.Campobasso</t>
  </si>
  <si>
    <t xml:space="preserve">EL.CI IMPIANTI SRL (CF: 01341130639)
</t>
  </si>
  <si>
    <t>EL.CI IMPIANTI SRL (CF: 01341130639)</t>
  </si>
  <si>
    <t>FORNITURA E POSA IN OPERA CARTELLONISTICA ESTERNA D.P.CBASSO</t>
  </si>
  <si>
    <t xml:space="preserve">ARREDI UFFICI (CF: 00769240706)
GF PUBBLICITA DI FAIOLI GIUSEPPE (CF: 01595480706)
GRAFICA ISERNINA (CF: 00851670943)
LINEA MOLISE PUBBLICITA (CF: 00613480706)
</t>
  </si>
  <si>
    <t>GF PUBBLICITA DI FAIOLI GIUSEPPE (CF: 01595480706)</t>
  </si>
  <si>
    <t>Convenzione Energia Elettrica 12</t>
  </si>
  <si>
    <t>26-AFFIDAMENTO DIRETTO IN ADESIONE AD ACCORDO QUADRO/CONVENZIONE</t>
  </si>
  <si>
    <t xml:space="preserve">GALA SPA (CF: 06832931007)
</t>
  </si>
  <si>
    <t>GALA SPA (CF: 06832931007)</t>
  </si>
  <si>
    <t>Fornitura di toner originali</t>
  </si>
  <si>
    <t xml:space="preserve">ALEX OFFICE &amp; BUSINESS DI CARMINE AVERSANO (CF: VRSCMN80T31A783K)
CARTO COPY SERVICE (CF: 04864781002)
ECO LASER INFORMATICA SRL  (CF: 04427081007)
ECORIGENERA DI CARTA SALVATORE (CF: CRTSVT64A05B056I)
R.C.M. ITALIA s.r.l. (CF: 06736060630)
</t>
  </si>
  <si>
    <t>R.C.M. ITALIA s.r.l. (CF: 06736060630)</t>
  </si>
  <si>
    <t>Fornitura di toner ricostruiti</t>
  </si>
  <si>
    <t xml:space="preserve">ALEX OFFICE &amp; BUSINESS DI CARMINE AVERSANO (CF: VRSCMN80T31A783K)
ECO LASER INFORMATICA SRL  (CF: 04427081007)
ECOREFILL S.R.L.  (CF: 02279000489)
ECOSERVICE DI SANTARELLI PAOLO (CF: 01242120432)
ERREBIAN SPA (CF: 08397890586)
</t>
  </si>
  <si>
    <t>ALEX OFFICE &amp; BUSINESS DI CARMINE AVERSANO (CF: VRSCMN80T31A783K)</t>
  </si>
  <si>
    <t>PULIZIA STRORDINARIA LOCALI SPORTELLO DI LARINO</t>
  </si>
  <si>
    <t>LAVORI DI SOSTITUZIONE VETRI E MANIGLIA U.P.T.CAMPOBASSO</t>
  </si>
  <si>
    <t>Installazione rilevatore di presenze sportello di Larino</t>
  </si>
  <si>
    <t xml:space="preserve">SOLARI DI UDINE S.P.A. (CF: 01847860309)
</t>
  </si>
  <si>
    <t>SOLARI DI UDINE S.P.A. (CF: 01847860309)</t>
  </si>
  <si>
    <t>Fornitura di cancelleria per gli uffici della regione Molise</t>
  </si>
  <si>
    <t xml:space="preserve">ARREDI UFFICI (CF: 00769240706)
Fantozzi Maria (CF: fntmra53r45e335y)
INGROSCART SRL (CF: 01469840662)
MARILUNGO DAVIDE (CF: MRLDVD47C27C534S)
SPINA PAOLO (CF: SPNPLA50S30F233L)
</t>
  </si>
  <si>
    <t>Fornitura di toner ricostruiti per gli uffici della regione Molise</t>
  </si>
  <si>
    <t xml:space="preserve">CARTO COPY SERVICE (CF: 04864781002)
ERREBIAN SPA (CF: 08397890586)
MYO S.r.l. (CF: 03222970406)
PROMO RIGENERA SRL (CF: 01431180551)
R.C.M. ITALIA s.r.l. (CF: 06736060630)
</t>
  </si>
  <si>
    <t>PROMO RIGENERA SRL (CF: 01431180551)</t>
  </si>
  <si>
    <t>Fornitura toner originali per gli uffici della regione Molise</t>
  </si>
  <si>
    <t>MYO S.r.l. (CF: 03222970406)</t>
  </si>
  <si>
    <t>SERVIZIO DI FACCHINAGGIO E TRASPORTO IN DISCARICABENI MOBILI NON INFORMATICI DELL'U.P.T. DI CBASSO E DELLA D.R.M.</t>
  </si>
  <si>
    <t xml:space="preserve">GIULIANI EVIROMENT S.r.l. (CF: 00968260703)
MINITRANS di Salvatore Francesco (CF: slvfnc49c29c486k)
Molise Express Soc. Coop (CF: 00857150700)
TRASLOCHI MANCINELLI (CF: MNCMHL74L25B519W)
</t>
  </si>
  <si>
    <t>FORNITURA PNEUMATICI PER AUTO DI SERVIZIO</t>
  </si>
  <si>
    <t xml:space="preserve">CARROZZERIA PRESUTTI FRANCESCO (CF: 01581250709)
PIERGOMME DI FABRIZIO PIETRUNTI &amp; C. s.a.s. (CF: 00873320709)
SPSPEED OFFICINA RICCHETTI GIULIO (CF: 00903280709)
VELOTTA GIUSEPPE (CF: VLTGPP69P08L219N)
</t>
  </si>
  <si>
    <t>VELOTTA GIUSEPPE (CF: VLTGPP69P08L219N)</t>
  </si>
  <si>
    <t>indagine di mercalo locale per immobile sede U.P.Isernia Territorio e D.P.Isernia</t>
  </si>
  <si>
    <t>Convenzione Gas Naturale 7</t>
  </si>
  <si>
    <t xml:space="preserve">ESTRA ENERGIE SRL (CF: 01219980529)
</t>
  </si>
  <si>
    <t>ESTRA ENERGIE SRL (CF: 01219980529)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</si>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</sst>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/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128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"Z1B12DAEF5"</f>
        <v>Z1B12DAEF5</v>
      </c>
      <c r="B3" t="str">
        <f t="shared" ref="B3:B4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296.7</v>
      </c>
      <c r="I3" s="2">
        <v>42030</v>
      </c>
      <c r="J3" s="2">
        <v>42032</v>
      </c>
      <c r="K3">
        <v>296.7</v>
      </c>
    </row>
    <row r="4" spans="1:11" x14ac:dyDescent="0.25">
      <c r="A4" t="str">
        <f>"Z67133B426"</f>
        <v>Z67133B426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470</v>
      </c>
      <c r="I4" s="2">
        <v>42072</v>
      </c>
      <c r="J4" s="2">
        <v>42072</v>
      </c>
      <c r="K4">
        <v>470</v>
      </c>
    </row>
    <row r="5" spans="1:11" x14ac:dyDescent="0.25">
      <c r="A5" t="str">
        <f>"ZB9139FE9C"</f>
        <v>ZB9139FE9C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250</v>
      </c>
      <c r="I5" s="2">
        <v>42083</v>
      </c>
      <c r="J5" s="2">
        <v>42083</v>
      </c>
      <c r="K5">
        <v>250</v>
      </c>
    </row>
    <row r="6" spans="1:11" x14ac:dyDescent="0.25">
      <c r="A6" t="str">
        <f>"Z721340C6A"</f>
        <v>Z721340C6A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86.4</v>
      </c>
      <c r="I6" s="2">
        <v>42009</v>
      </c>
      <c r="J6" s="2">
        <v>42066</v>
      </c>
      <c r="K6">
        <v>76.400000000000006</v>
      </c>
    </row>
    <row r="7" spans="1:11" x14ac:dyDescent="0.25">
      <c r="A7" t="str">
        <f>"0000000000"</f>
        <v>0000000000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1617</v>
      </c>
      <c r="I7" s="2">
        <v>42072</v>
      </c>
      <c r="K7">
        <v>1617</v>
      </c>
    </row>
    <row r="8" spans="1:11" x14ac:dyDescent="0.25">
      <c r="A8" t="str">
        <f>"Z1A1315222"</f>
        <v>Z1A1315222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200</v>
      </c>
      <c r="I8" s="2">
        <v>42041</v>
      </c>
      <c r="J8" s="2">
        <v>42047</v>
      </c>
      <c r="K8">
        <v>200</v>
      </c>
    </row>
    <row r="9" spans="1:11" x14ac:dyDescent="0.25">
      <c r="A9" t="str">
        <f>"0000000000"</f>
        <v>0000000000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76.53</v>
      </c>
      <c r="I9" s="2">
        <v>41781</v>
      </c>
      <c r="J9" s="2">
        <v>41781</v>
      </c>
      <c r="K9">
        <v>76.53</v>
      </c>
    </row>
    <row r="10" spans="1:11" x14ac:dyDescent="0.25">
      <c r="A10" t="str">
        <f>"Z82133D5E6"</f>
        <v>Z82133D5E6</v>
      </c>
      <c r="B10" t="str">
        <f t="shared" si="0"/>
        <v>06363391001</v>
      </c>
      <c r="C10" t="s">
        <v>15</v>
      </c>
      <c r="D10" t="s">
        <v>38</v>
      </c>
      <c r="E10" t="s">
        <v>39</v>
      </c>
      <c r="F10" s="1" t="s">
        <v>40</v>
      </c>
      <c r="G10" t="s">
        <v>41</v>
      </c>
      <c r="H10">
        <v>580</v>
      </c>
      <c r="I10" s="2">
        <v>42086</v>
      </c>
      <c r="J10" s="2">
        <v>42089</v>
      </c>
      <c r="K10">
        <v>580</v>
      </c>
    </row>
    <row r="11" spans="1:11" x14ac:dyDescent="0.25">
      <c r="A11" t="str">
        <f>"Z6513BEDA8"</f>
        <v>Z6513BEDA8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400</v>
      </c>
      <c r="I11" s="2">
        <v>42088</v>
      </c>
      <c r="J11" s="2">
        <v>42088</v>
      </c>
      <c r="K11">
        <v>0</v>
      </c>
    </row>
    <row r="12" spans="1:11" x14ac:dyDescent="0.25">
      <c r="A12" t="str">
        <f>"Z2613DDD76"</f>
        <v>Z2613DDD76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46</v>
      </c>
      <c r="G12" t="s">
        <v>47</v>
      </c>
      <c r="H12">
        <v>200</v>
      </c>
      <c r="I12" s="2">
        <v>42090</v>
      </c>
      <c r="K12">
        <v>200</v>
      </c>
    </row>
    <row r="13" spans="1:11" x14ac:dyDescent="0.25">
      <c r="A13" t="str">
        <f>"Z2B13F40C2"</f>
        <v>Z2B13F40C2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125</v>
      </c>
      <c r="I13" s="2">
        <v>42096</v>
      </c>
      <c r="K13">
        <v>125</v>
      </c>
    </row>
    <row r="14" spans="1:11" x14ac:dyDescent="0.25">
      <c r="A14" t="str">
        <f>"ZA11458637"</f>
        <v>ZA11458637</v>
      </c>
      <c r="B14" t="str">
        <f t="shared" si="0"/>
        <v>06363391001</v>
      </c>
      <c r="C14" t="s">
        <v>15</v>
      </c>
      <c r="D14" t="s">
        <v>51</v>
      </c>
      <c r="E14" t="s">
        <v>17</v>
      </c>
      <c r="F14" s="1" t="s">
        <v>52</v>
      </c>
      <c r="G14" t="s">
        <v>47</v>
      </c>
      <c r="H14">
        <v>1000</v>
      </c>
      <c r="I14" s="2">
        <v>42135</v>
      </c>
      <c r="J14" s="2">
        <v>42171</v>
      </c>
      <c r="K14">
        <v>1000</v>
      </c>
    </row>
    <row r="15" spans="1:11" x14ac:dyDescent="0.25">
      <c r="A15" t="str">
        <f>"Z3B153695B"</f>
        <v>Z3B153695B</v>
      </c>
      <c r="B15" t="str">
        <f t="shared" si="0"/>
        <v>06363391001</v>
      </c>
      <c r="C15" t="s">
        <v>15</v>
      </c>
      <c r="D15" t="s">
        <v>53</v>
      </c>
      <c r="E15" t="s">
        <v>17</v>
      </c>
      <c r="F15" s="1" t="s">
        <v>54</v>
      </c>
      <c r="G15" t="s">
        <v>55</v>
      </c>
      <c r="H15">
        <v>2930</v>
      </c>
      <c r="I15" s="2">
        <v>42198</v>
      </c>
      <c r="J15" s="2">
        <v>42216</v>
      </c>
      <c r="K15">
        <v>2930</v>
      </c>
    </row>
    <row r="16" spans="1:11" x14ac:dyDescent="0.25">
      <c r="A16" t="str">
        <f>"Z941517D9E"</f>
        <v>Z941517D9E</v>
      </c>
      <c r="B16" t="str">
        <f t="shared" si="0"/>
        <v>06363391001</v>
      </c>
      <c r="C16" t="s">
        <v>15</v>
      </c>
      <c r="D16" t="s">
        <v>56</v>
      </c>
      <c r="E16" t="s">
        <v>17</v>
      </c>
      <c r="F16" s="1" t="s">
        <v>57</v>
      </c>
      <c r="G16" t="s">
        <v>58</v>
      </c>
      <c r="H16">
        <v>196.72</v>
      </c>
      <c r="I16" s="2">
        <v>42178</v>
      </c>
      <c r="J16" s="2">
        <v>42546</v>
      </c>
      <c r="K16">
        <v>196.72</v>
      </c>
    </row>
    <row r="17" spans="1:11" x14ac:dyDescent="0.25">
      <c r="A17" t="str">
        <f>"Z8613BE8D3"</f>
        <v>Z8613BE8D3</v>
      </c>
      <c r="B17" t="str">
        <f t="shared" si="0"/>
        <v>06363391001</v>
      </c>
      <c r="C17" t="s">
        <v>15</v>
      </c>
      <c r="D17" t="s">
        <v>59</v>
      </c>
      <c r="E17" t="s">
        <v>17</v>
      </c>
      <c r="F17" s="1" t="s">
        <v>60</v>
      </c>
      <c r="G17" t="s">
        <v>61</v>
      </c>
      <c r="H17">
        <v>7200</v>
      </c>
      <c r="I17" s="2">
        <v>42095</v>
      </c>
      <c r="J17" s="2">
        <v>42460</v>
      </c>
      <c r="K17">
        <v>7200</v>
      </c>
    </row>
    <row r="18" spans="1:11" x14ac:dyDescent="0.25">
      <c r="A18" t="str">
        <f>"ZB813E66DC"</f>
        <v>ZB813E66DC</v>
      </c>
      <c r="B18" t="str">
        <f t="shared" si="0"/>
        <v>06363391001</v>
      </c>
      <c r="C18" t="s">
        <v>15</v>
      </c>
      <c r="D18" t="s">
        <v>62</v>
      </c>
      <c r="E18" t="s">
        <v>17</v>
      </c>
      <c r="F18" s="1" t="s">
        <v>46</v>
      </c>
      <c r="G18" t="s">
        <v>47</v>
      </c>
      <c r="H18">
        <v>400</v>
      </c>
      <c r="I18" s="2">
        <v>42094</v>
      </c>
      <c r="J18" s="2">
        <v>42095</v>
      </c>
      <c r="K18">
        <v>400</v>
      </c>
    </row>
    <row r="19" spans="1:11" x14ac:dyDescent="0.25">
      <c r="A19" t="str">
        <f>"Z021550675"</f>
        <v>Z021550675</v>
      </c>
      <c r="B19" t="str">
        <f t="shared" si="0"/>
        <v>06363391001</v>
      </c>
      <c r="C19" t="s">
        <v>15</v>
      </c>
      <c r="D19" t="s">
        <v>63</v>
      </c>
      <c r="E19" t="s">
        <v>17</v>
      </c>
      <c r="F19" s="1" t="s">
        <v>64</v>
      </c>
      <c r="G19" t="s">
        <v>65</v>
      </c>
      <c r="H19">
        <v>318</v>
      </c>
      <c r="I19" s="2">
        <v>42194</v>
      </c>
      <c r="J19" s="2">
        <v>42209</v>
      </c>
      <c r="K19">
        <v>318</v>
      </c>
    </row>
    <row r="20" spans="1:11" x14ac:dyDescent="0.25">
      <c r="A20" t="str">
        <f>"ZDC154810B"</f>
        <v>ZDC154810B</v>
      </c>
      <c r="B20" t="str">
        <f t="shared" si="0"/>
        <v>06363391001</v>
      </c>
      <c r="C20" t="s">
        <v>15</v>
      </c>
      <c r="D20" t="s">
        <v>66</v>
      </c>
      <c r="E20" t="s">
        <v>17</v>
      </c>
      <c r="F20" s="1" t="s">
        <v>46</v>
      </c>
      <c r="G20" t="s">
        <v>47</v>
      </c>
      <c r="H20">
        <v>85</v>
      </c>
      <c r="I20" s="2">
        <v>42178</v>
      </c>
      <c r="J20" s="2">
        <v>42178</v>
      </c>
      <c r="K20">
        <v>85</v>
      </c>
    </row>
    <row r="21" spans="1:11" x14ac:dyDescent="0.25">
      <c r="A21" t="str">
        <f>"ZCA13CCB03"</f>
        <v>ZCA13CCB03</v>
      </c>
      <c r="B21" t="str">
        <f t="shared" si="0"/>
        <v>06363391001</v>
      </c>
      <c r="C21" t="s">
        <v>15</v>
      </c>
      <c r="D21" t="s">
        <v>67</v>
      </c>
      <c r="E21" t="s">
        <v>17</v>
      </c>
      <c r="F21" s="1" t="s">
        <v>68</v>
      </c>
      <c r="G21" t="s">
        <v>69</v>
      </c>
      <c r="H21">
        <v>500</v>
      </c>
      <c r="I21" s="2">
        <v>42207</v>
      </c>
      <c r="J21" s="2">
        <v>42207</v>
      </c>
      <c r="K21">
        <v>500</v>
      </c>
    </row>
    <row r="22" spans="1:11" x14ac:dyDescent="0.25">
      <c r="A22" t="str">
        <f>"ZA815899DB"</f>
        <v>ZA815899DB</v>
      </c>
      <c r="B22" t="str">
        <f t="shared" si="0"/>
        <v>06363391001</v>
      </c>
      <c r="C22" t="s">
        <v>15</v>
      </c>
      <c r="D22" t="s">
        <v>70</v>
      </c>
      <c r="E22" t="s">
        <v>17</v>
      </c>
      <c r="F22" s="1" t="s">
        <v>71</v>
      </c>
      <c r="G22" t="s">
        <v>72</v>
      </c>
      <c r="H22">
        <v>327.05</v>
      </c>
      <c r="I22" s="2">
        <v>42213</v>
      </c>
      <c r="J22" s="2">
        <v>42213</v>
      </c>
      <c r="K22">
        <v>327.05</v>
      </c>
    </row>
    <row r="23" spans="1:11" x14ac:dyDescent="0.25">
      <c r="A23" t="str">
        <f>"Z691517DCB"</f>
        <v>Z691517DCB</v>
      </c>
      <c r="B23" t="str">
        <f t="shared" si="0"/>
        <v>06363391001</v>
      </c>
      <c r="C23" t="s">
        <v>15</v>
      </c>
      <c r="D23" t="s">
        <v>73</v>
      </c>
      <c r="E23" t="s">
        <v>17</v>
      </c>
      <c r="F23" s="1" t="s">
        <v>74</v>
      </c>
      <c r="G23" t="s">
        <v>69</v>
      </c>
      <c r="H23">
        <v>100</v>
      </c>
      <c r="I23" s="2">
        <v>42207</v>
      </c>
      <c r="J23" s="2">
        <v>42207</v>
      </c>
      <c r="K23">
        <v>100</v>
      </c>
    </row>
    <row r="24" spans="1:11" x14ac:dyDescent="0.25">
      <c r="A24" t="str">
        <f>"Z9A15AC2FD"</f>
        <v>Z9A15AC2FD</v>
      </c>
      <c r="B24" t="str">
        <f t="shared" si="0"/>
        <v>06363391001</v>
      </c>
      <c r="C24" t="s">
        <v>15</v>
      </c>
      <c r="D24" t="s">
        <v>75</v>
      </c>
      <c r="E24" t="s">
        <v>17</v>
      </c>
      <c r="F24" s="1" t="s">
        <v>76</v>
      </c>
      <c r="G24" t="s">
        <v>55</v>
      </c>
      <c r="H24">
        <v>400</v>
      </c>
      <c r="I24" s="2">
        <v>42234</v>
      </c>
      <c r="J24" s="2">
        <v>42236</v>
      </c>
      <c r="K24">
        <v>400</v>
      </c>
    </row>
    <row r="25" spans="1:11" x14ac:dyDescent="0.25">
      <c r="A25" t="str">
        <f>"ZD315506E7"</f>
        <v>ZD315506E7</v>
      </c>
      <c r="B25" t="str">
        <f t="shared" si="0"/>
        <v>06363391001</v>
      </c>
      <c r="C25" t="s">
        <v>15</v>
      </c>
      <c r="D25" t="s">
        <v>77</v>
      </c>
      <c r="E25" t="s">
        <v>78</v>
      </c>
      <c r="F25" s="1" t="s">
        <v>79</v>
      </c>
      <c r="G25" t="s">
        <v>80</v>
      </c>
      <c r="H25">
        <v>18531.099999999999</v>
      </c>
      <c r="I25" s="2">
        <v>42229</v>
      </c>
      <c r="J25" s="2">
        <v>42239</v>
      </c>
      <c r="K25">
        <v>18531.07</v>
      </c>
    </row>
    <row r="26" spans="1:11" x14ac:dyDescent="0.25">
      <c r="A26" t="str">
        <f>"X6A14D9FCA"</f>
        <v>X6A14D9FCA</v>
      </c>
      <c r="B26" t="str">
        <f t="shared" si="0"/>
        <v>06363391001</v>
      </c>
      <c r="C26" t="s">
        <v>15</v>
      </c>
      <c r="D26" t="s">
        <v>81</v>
      </c>
      <c r="E26" t="s">
        <v>17</v>
      </c>
      <c r="F26" s="1" t="s">
        <v>82</v>
      </c>
      <c r="G26" t="s">
        <v>83</v>
      </c>
      <c r="H26">
        <v>2175</v>
      </c>
      <c r="I26" s="2">
        <v>42163</v>
      </c>
      <c r="J26" s="2">
        <v>42213</v>
      </c>
      <c r="K26">
        <v>2175</v>
      </c>
    </row>
    <row r="27" spans="1:11" x14ac:dyDescent="0.25">
      <c r="A27" t="str">
        <f>"Z8D15D74AD"</f>
        <v>Z8D15D74AD</v>
      </c>
      <c r="B27" t="str">
        <f t="shared" si="0"/>
        <v>06363391001</v>
      </c>
      <c r="C27" t="s">
        <v>15</v>
      </c>
      <c r="D27" t="s">
        <v>84</v>
      </c>
      <c r="E27" t="s">
        <v>17</v>
      </c>
      <c r="F27" s="1" t="s">
        <v>85</v>
      </c>
      <c r="G27" t="s">
        <v>86</v>
      </c>
      <c r="H27">
        <v>258.39999999999998</v>
      </c>
      <c r="I27" s="2">
        <v>42258</v>
      </c>
      <c r="J27" s="2">
        <v>42258</v>
      </c>
      <c r="K27">
        <v>258.39999999999998</v>
      </c>
    </row>
    <row r="28" spans="1:11" x14ac:dyDescent="0.25">
      <c r="A28" t="str">
        <f>"ZD216F42D8"</f>
        <v>ZD216F42D8</v>
      </c>
      <c r="B28" t="str">
        <f t="shared" si="0"/>
        <v>06363391001</v>
      </c>
      <c r="C28" t="s">
        <v>15</v>
      </c>
      <c r="D28" t="s">
        <v>87</v>
      </c>
      <c r="E28" t="s">
        <v>17</v>
      </c>
      <c r="F28" s="1" t="s">
        <v>27</v>
      </c>
      <c r="G28" t="s">
        <v>28</v>
      </c>
      <c r="H28">
        <v>76.400000000000006</v>
      </c>
      <c r="I28" s="2">
        <v>42339</v>
      </c>
      <c r="J28" s="2">
        <v>42339</v>
      </c>
      <c r="K28">
        <v>76.400000000000006</v>
      </c>
    </row>
    <row r="29" spans="1:11" x14ac:dyDescent="0.25">
      <c r="A29" t="str">
        <f>"ZC616EE954"</f>
        <v>ZC616EE954</v>
      </c>
      <c r="B29" t="str">
        <f t="shared" si="0"/>
        <v>06363391001</v>
      </c>
      <c r="C29" t="s">
        <v>15</v>
      </c>
      <c r="D29" t="s">
        <v>88</v>
      </c>
      <c r="E29" t="s">
        <v>17</v>
      </c>
      <c r="F29" s="1" t="s">
        <v>89</v>
      </c>
      <c r="G29" t="s">
        <v>90</v>
      </c>
      <c r="H29">
        <v>847</v>
      </c>
      <c r="I29" s="2">
        <v>42321</v>
      </c>
      <c r="J29" s="2">
        <v>42335</v>
      </c>
      <c r="K29">
        <v>847</v>
      </c>
    </row>
    <row r="30" spans="1:11" x14ac:dyDescent="0.25">
      <c r="A30" t="str">
        <f>"Z03168B460"</f>
        <v>Z03168B460</v>
      </c>
      <c r="B30" t="str">
        <f t="shared" si="0"/>
        <v>06363391001</v>
      </c>
      <c r="C30" t="s">
        <v>15</v>
      </c>
      <c r="D30" t="s">
        <v>91</v>
      </c>
      <c r="E30" t="s">
        <v>17</v>
      </c>
      <c r="F30" s="1" t="s">
        <v>92</v>
      </c>
      <c r="G30" t="s">
        <v>93</v>
      </c>
      <c r="H30">
        <v>200</v>
      </c>
      <c r="I30" s="2">
        <v>42325</v>
      </c>
      <c r="J30" s="2">
        <v>42325</v>
      </c>
      <c r="K30">
        <v>200</v>
      </c>
    </row>
    <row r="31" spans="1:11" x14ac:dyDescent="0.25">
      <c r="A31" t="str">
        <f>"Z3416BDEB4"</f>
        <v>Z3416BDEB4</v>
      </c>
      <c r="B31" t="str">
        <f t="shared" si="0"/>
        <v>06363391001</v>
      </c>
      <c r="C31" t="s">
        <v>15</v>
      </c>
      <c r="D31" t="s">
        <v>94</v>
      </c>
      <c r="E31" t="s">
        <v>17</v>
      </c>
      <c r="F31" s="1" t="s">
        <v>95</v>
      </c>
      <c r="G31" t="s">
        <v>96</v>
      </c>
      <c r="H31">
        <v>350</v>
      </c>
      <c r="I31" s="2">
        <v>42327</v>
      </c>
      <c r="J31" s="2">
        <v>42327</v>
      </c>
      <c r="K31">
        <v>350</v>
      </c>
    </row>
    <row r="32" spans="1:11" x14ac:dyDescent="0.25">
      <c r="A32" t="str">
        <f>"6331882253"</f>
        <v>6331882253</v>
      </c>
      <c r="B32" t="str">
        <f t="shared" si="0"/>
        <v>06363391001</v>
      </c>
      <c r="C32" t="s">
        <v>15</v>
      </c>
      <c r="D32" t="s">
        <v>97</v>
      </c>
      <c r="E32" t="s">
        <v>98</v>
      </c>
      <c r="F32" s="1" t="s">
        <v>99</v>
      </c>
      <c r="G32" t="s">
        <v>100</v>
      </c>
      <c r="H32">
        <v>0</v>
      </c>
      <c r="I32" s="2">
        <v>42278</v>
      </c>
      <c r="J32" s="2">
        <v>42643</v>
      </c>
      <c r="K32">
        <v>62021.17</v>
      </c>
    </row>
    <row r="33" spans="1:11" x14ac:dyDescent="0.25">
      <c r="A33" t="str">
        <f>"Z4D151D946"</f>
        <v>Z4D151D946</v>
      </c>
      <c r="B33" t="str">
        <f t="shared" si="0"/>
        <v>06363391001</v>
      </c>
      <c r="C33" t="s">
        <v>15</v>
      </c>
      <c r="D33" t="s">
        <v>101</v>
      </c>
      <c r="E33" t="s">
        <v>78</v>
      </c>
      <c r="F33" s="1" t="s">
        <v>102</v>
      </c>
      <c r="G33" t="s">
        <v>103</v>
      </c>
      <c r="H33">
        <v>5841.93</v>
      </c>
      <c r="I33" s="2">
        <v>42208</v>
      </c>
      <c r="J33" s="2">
        <v>42307</v>
      </c>
      <c r="K33">
        <v>5841.93</v>
      </c>
    </row>
    <row r="34" spans="1:11" x14ac:dyDescent="0.25">
      <c r="A34" t="str">
        <f>"ZE7151D99A"</f>
        <v>ZE7151D99A</v>
      </c>
      <c r="B34" t="str">
        <f t="shared" si="0"/>
        <v>06363391001</v>
      </c>
      <c r="C34" t="s">
        <v>15</v>
      </c>
      <c r="D34" t="s">
        <v>104</v>
      </c>
      <c r="E34" t="s">
        <v>78</v>
      </c>
      <c r="F34" s="1" t="s">
        <v>105</v>
      </c>
      <c r="G34" t="s">
        <v>106</v>
      </c>
      <c r="H34">
        <v>1157.2</v>
      </c>
      <c r="I34" s="2">
        <v>42298</v>
      </c>
      <c r="J34" s="2">
        <v>42369</v>
      </c>
      <c r="K34">
        <v>1157.2</v>
      </c>
    </row>
    <row r="35" spans="1:11" x14ac:dyDescent="0.25">
      <c r="A35" t="str">
        <f>"Z7C17D2E38"</f>
        <v>Z7C17D2E38</v>
      </c>
      <c r="B35" t="str">
        <f t="shared" si="0"/>
        <v>06363391001</v>
      </c>
      <c r="C35" t="s">
        <v>15</v>
      </c>
      <c r="D35" t="s">
        <v>107</v>
      </c>
      <c r="E35" t="s">
        <v>17</v>
      </c>
      <c r="F35" s="1" t="s">
        <v>18</v>
      </c>
      <c r="G35" t="s">
        <v>19</v>
      </c>
      <c r="H35">
        <v>118.64</v>
      </c>
      <c r="I35" s="2">
        <v>42374</v>
      </c>
      <c r="J35" s="2">
        <v>42398</v>
      </c>
      <c r="K35">
        <v>118.64</v>
      </c>
    </row>
    <row r="36" spans="1:11" x14ac:dyDescent="0.25">
      <c r="A36" t="str">
        <f>"Z1917591D1"</f>
        <v>Z1917591D1</v>
      </c>
      <c r="B36" t="str">
        <f t="shared" si="0"/>
        <v>06363391001</v>
      </c>
      <c r="C36" t="s">
        <v>15</v>
      </c>
      <c r="D36" t="s">
        <v>108</v>
      </c>
      <c r="E36" t="s">
        <v>17</v>
      </c>
      <c r="F36" s="1" t="s">
        <v>46</v>
      </c>
      <c r="G36" t="s">
        <v>47</v>
      </c>
      <c r="H36">
        <v>195</v>
      </c>
      <c r="I36" s="2">
        <v>42341</v>
      </c>
      <c r="J36" s="2">
        <v>42341</v>
      </c>
      <c r="K36">
        <v>195</v>
      </c>
    </row>
    <row r="37" spans="1:11" x14ac:dyDescent="0.25">
      <c r="A37" t="str">
        <f>"ZA4153DCEB"</f>
        <v>ZA4153DCEB</v>
      </c>
      <c r="B37" t="str">
        <f t="shared" si="0"/>
        <v>06363391001</v>
      </c>
      <c r="C37" t="s">
        <v>15</v>
      </c>
      <c r="D37" t="s">
        <v>109</v>
      </c>
      <c r="E37" t="s">
        <v>17</v>
      </c>
      <c r="F37" s="1" t="s">
        <v>110</v>
      </c>
      <c r="G37" t="s">
        <v>111</v>
      </c>
      <c r="H37">
        <v>325</v>
      </c>
      <c r="I37" s="2">
        <v>42200</v>
      </c>
      <c r="J37" s="2">
        <v>42204</v>
      </c>
      <c r="K37">
        <v>325</v>
      </c>
    </row>
    <row r="38" spans="1:11" x14ac:dyDescent="0.25">
      <c r="A38" t="str">
        <f>"ZC31699A92"</f>
        <v>ZC31699A92</v>
      </c>
      <c r="B38" t="str">
        <f t="shared" si="0"/>
        <v>06363391001</v>
      </c>
      <c r="C38" t="s">
        <v>15</v>
      </c>
      <c r="D38" t="s">
        <v>112</v>
      </c>
      <c r="E38" t="s">
        <v>78</v>
      </c>
      <c r="F38" s="1" t="s">
        <v>113</v>
      </c>
      <c r="G38" t="s">
        <v>80</v>
      </c>
      <c r="H38">
        <v>6650.01</v>
      </c>
      <c r="I38" s="2">
        <v>42341</v>
      </c>
      <c r="J38" s="2">
        <v>42369</v>
      </c>
      <c r="K38">
        <v>6649.93</v>
      </c>
    </row>
    <row r="39" spans="1:11" x14ac:dyDescent="0.25">
      <c r="A39" t="str">
        <f>"Z4A173BAAC"</f>
        <v>Z4A173BAAC</v>
      </c>
      <c r="B39" t="str">
        <f t="shared" si="0"/>
        <v>06363391001</v>
      </c>
      <c r="C39" t="s">
        <v>15</v>
      </c>
      <c r="D39" t="s">
        <v>114</v>
      </c>
      <c r="E39" t="s">
        <v>78</v>
      </c>
      <c r="F39" s="1" t="s">
        <v>115</v>
      </c>
      <c r="G39" t="s">
        <v>116</v>
      </c>
      <c r="H39">
        <v>1564.2</v>
      </c>
      <c r="I39" s="2">
        <v>42345</v>
      </c>
      <c r="J39" s="2">
        <v>42369</v>
      </c>
      <c r="K39">
        <v>1564.2</v>
      </c>
    </row>
    <row r="40" spans="1:11" x14ac:dyDescent="0.25">
      <c r="A40" t="str">
        <f>"ZB3173BA8A"</f>
        <v>ZB3173BA8A</v>
      </c>
      <c r="B40" t="str">
        <f t="shared" si="0"/>
        <v>06363391001</v>
      </c>
      <c r="C40" t="s">
        <v>15</v>
      </c>
      <c r="D40" t="s">
        <v>117</v>
      </c>
      <c r="E40" t="s">
        <v>78</v>
      </c>
      <c r="F40" s="1" t="s">
        <v>115</v>
      </c>
      <c r="G40" t="s">
        <v>118</v>
      </c>
      <c r="H40">
        <v>11969.3</v>
      </c>
      <c r="I40" s="2">
        <v>42348</v>
      </c>
      <c r="J40" s="2">
        <v>42369</v>
      </c>
      <c r="K40">
        <v>11969.29</v>
      </c>
    </row>
    <row r="41" spans="1:11" x14ac:dyDescent="0.25">
      <c r="A41" t="str">
        <f>"ZCD168B3EA"</f>
        <v>ZCD168B3EA</v>
      </c>
      <c r="B41" t="str">
        <f t="shared" si="0"/>
        <v>06363391001</v>
      </c>
      <c r="C41" t="s">
        <v>15</v>
      </c>
      <c r="D41" t="s">
        <v>119</v>
      </c>
      <c r="E41" t="s">
        <v>17</v>
      </c>
      <c r="F41" s="1" t="s">
        <v>120</v>
      </c>
      <c r="G41" t="s">
        <v>25</v>
      </c>
      <c r="H41">
        <v>1890</v>
      </c>
      <c r="I41" s="2">
        <v>42319</v>
      </c>
      <c r="J41" s="2">
        <v>42319</v>
      </c>
      <c r="K41">
        <v>1835.59</v>
      </c>
    </row>
    <row r="42" spans="1:11" x14ac:dyDescent="0.25">
      <c r="A42" t="str">
        <f>"ZD4170688B"</f>
        <v>ZD4170688B</v>
      </c>
      <c r="B42" t="str">
        <f t="shared" si="0"/>
        <v>06363391001</v>
      </c>
      <c r="C42" t="s">
        <v>15</v>
      </c>
      <c r="D42" t="s">
        <v>121</v>
      </c>
      <c r="E42" t="s">
        <v>17</v>
      </c>
      <c r="F42" s="1" t="s">
        <v>122</v>
      </c>
      <c r="G42" t="s">
        <v>123</v>
      </c>
      <c r="H42">
        <v>262</v>
      </c>
      <c r="I42" s="2">
        <v>42321</v>
      </c>
      <c r="J42" s="2">
        <v>42321</v>
      </c>
      <c r="K42">
        <v>262</v>
      </c>
    </row>
    <row r="43" spans="1:11" x14ac:dyDescent="0.25">
      <c r="A43" t="str">
        <f>"Z3516EE977"</f>
        <v>Z3516EE977</v>
      </c>
      <c r="B43" t="str">
        <f t="shared" si="0"/>
        <v>06363391001</v>
      </c>
      <c r="C43" t="s">
        <v>15</v>
      </c>
      <c r="D43" t="s">
        <v>124</v>
      </c>
      <c r="E43" t="s">
        <v>17</v>
      </c>
      <c r="F43" s="1" t="s">
        <v>57</v>
      </c>
      <c r="G43" t="s">
        <v>58</v>
      </c>
      <c r="H43">
        <v>114</v>
      </c>
      <c r="I43" s="2">
        <v>42326</v>
      </c>
      <c r="J43" s="2">
        <v>42326</v>
      </c>
      <c r="K43">
        <v>114</v>
      </c>
    </row>
    <row r="44" spans="1:11" x14ac:dyDescent="0.25">
      <c r="A44" t="str">
        <f>"6254198774"</f>
        <v>6254198774</v>
      </c>
      <c r="B44" t="str">
        <f t="shared" si="0"/>
        <v>06363391001</v>
      </c>
      <c r="C44" t="s">
        <v>15</v>
      </c>
      <c r="D44" t="s">
        <v>125</v>
      </c>
      <c r="E44" t="s">
        <v>98</v>
      </c>
      <c r="F44" s="1" t="s">
        <v>126</v>
      </c>
      <c r="G44" t="s">
        <v>127</v>
      </c>
      <c r="H44">
        <v>0</v>
      </c>
      <c r="I44" s="2">
        <v>42186</v>
      </c>
      <c r="J44" s="2">
        <v>42551</v>
      </c>
      <c r="K44">
        <v>66034.31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molise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2019-01-29T16:56:07Z</dcterms:created>
  <dcterms:modified xsi:type="dcterms:W3CDTF">2019-01-29T16:56:07Z</dcterms:modified>
</cp:coreProperties>
</file>