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</calcChain>
</file>

<file path=xl/sharedStrings.xml><?xml version="1.0" encoding="utf-8"?>
<sst xmlns="http://schemas.openxmlformats.org/spreadsheetml/2006/main" count="251" uniqueCount="145">
  <si>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</si>
  <si>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</si>
  <si>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</si>
  <si>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</si>
  <si>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</si>
  <si>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</si>
  <si>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</si>
  <si>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</si>
  <si>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</si>
  <si>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</si>
  <si>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</si>
  <si>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</si>
  <si>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</si>
  <si>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</si>
  <si>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</si>
  <si>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</si>
  <si>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Manutenzione impianto d'illuminazione presso sede UT Cavalese</t>
  </si>
  <si>
    <t>23-AFFIDAMENTO IN ECONOMIA - AFFIDAMENTO DIRETTO</t>
  </si>
  <si>
    <t xml:space="preserve">SIST.EL. di P.I. Dal Ben Francesco (CF: DLBFNC73M07C372R)
</t>
  </si>
  <si>
    <t>SIST.EL. di P.I. Dal Ben Francesco (CF: DLBFNC73M07C372R)</t>
  </si>
  <si>
    <t>Acquisto di un defibrillatore semiautomatico</t>
  </si>
  <si>
    <t>22-PROCEDURA NEGOZIATA DERIVANTE DA AVVISI CON CUI SI INDICE LA GARA</t>
  </si>
  <si>
    <t xml:space="preserve">ABBI. TEC. S.R.L. (CF: 03258800923)
C. MEDICA SRL  (CF: 04020540870)
COMPAMED S.N.C. DI CRETELLA C. E BALDONI G. (CF: 02285440398)
EL.MED. GARDA SRL  (CF: 02559500232)
FAS HOSPITAL SRL (CF: 01801020791)
LOW COST SERVICE SNC DI ASCARI ANDREA &amp; C. (CF: 05304750960)
MEDICAL WORKS SRL (CF: 06155990721)
ZOLL MEDICAL ITALIA S.R.L. (CF: 03301251207)
</t>
  </si>
  <si>
    <t>ZOLL MEDICAL ITALIA S.R.L. (CF: 03301251207)</t>
  </si>
  <si>
    <t>Assistenza tecnica su impianto d'allarme svolta con interventi su chiamata</t>
  </si>
  <si>
    <t xml:space="preserve">CONTACT PiÃ¹ S.n.c. di Zenatti Tiziano e Parisi Michele (CF: 02104100223)
</t>
  </si>
  <si>
    <t>CONTACT PiÃ¹ S.n.c. di Zenatti Tiziano e Parisi Michele (CF: 02104100223)</t>
  </si>
  <si>
    <t>Articoli di cancelleria per Trento e Riva del Garda</t>
  </si>
  <si>
    <t xml:space="preserve">CLICK UFFICIO SRL (CF: 06067681004)
CORPORATE EXPRESS SRL (CF: 00936630151)
Forato Cancelleria S.r.l. (CF: 01383950225)
THEMA OFFICE di Tizzi Gildo &amp; C. Sas (CF: 01762630406)
Ugo Tesi srl (CF: 00272980103)
</t>
  </si>
  <si>
    <t>Forato Cancelleria S.r.l. (CF: 01383950225)</t>
  </si>
  <si>
    <t>Sostituzione scheda elettronica di un impianto di elevazione presso sede di Trento</t>
  </si>
  <si>
    <t xml:space="preserve">KONE SPA (CF: 05069070158)
</t>
  </si>
  <si>
    <t>KONE SPA (CF: 05069070158)</t>
  </si>
  <si>
    <t>Sostituzione vetrate danneggiate</t>
  </si>
  <si>
    <t xml:space="preserve">Vetreria Gottardi Srl (CF: 01094640222)
</t>
  </si>
  <si>
    <t>Vetreria Gottardi Srl (CF: 01094640222)</t>
  </si>
  <si>
    <t>Riparazione di una stanga di accesso al garage presso sede di Trento</t>
  </si>
  <si>
    <t xml:space="preserve">PIEFFE Costruzioni Elettriche di Piffer Giorgio (CF: PFFGRG60D24E048Y)
</t>
  </si>
  <si>
    <t>PIEFFE Costruzioni Elettriche di Piffer Giorgio (CF: PFFGRG60D24E048Y)</t>
  </si>
  <si>
    <t>toner per stampante a colori Lexmark e per fotocopiatrice di proprietÃ  Sharp</t>
  </si>
  <si>
    <t xml:space="preserve">2 EMME SRL (CF: 03678060488)
Buyonline (CF: 06285520968)
Cartoidee di Cultraro Vasta Giuseppe (CF: CLTGPP73S03C351D)
COLORCLUB.IT SRL (CF: 02007020395)
DAY OFFICE SRL (CF: 05609451009)
EMPORIUM SRL (CF: 01524840087)
EUROCART SRL (CF: 02894111208)
EXE OFFICE S.A.S. di Macchiarulo Antonio &amp; C. (CF: 01441050034)
Forato Cancelleria S.r.l. (CF: 01383950225)
G.C.SERVICE WORLDS.R.L. (CF: 03155690831)
GECAL  (CF: 08551090155)
LINEA DATA (CF: 03242680829)
SCHOOL AND OFFICE di Santoro Gianpietro (CF: SNTGPR73D23I311N)
SDM Srl (CF: 03379550613)
</t>
  </si>
  <si>
    <t>EMPORIUM SRL (CF: 01524840087)</t>
  </si>
  <si>
    <t>Fornitura di lampade a led</t>
  </si>
  <si>
    <t xml:space="preserve">ESPERIA S.R.L. (CF: 01898770787)
FABBI IMOLA SRL (CF: 02381890371)
GV GROUP SRLS (CF: 04685820260)
ISOLUX IMPIANTI di Balena Emidio (CF: BLNMDE49R17A462O)
NADILE S.R.L. (CF: 00985080092)
</t>
  </si>
  <si>
    <t>FABBI IMOLA SRL (CF: 02381890371)</t>
  </si>
  <si>
    <t>Timbri in gomma personalizzati per tutti i funzionari (delega Direttore Provinciale)</t>
  </si>
  <si>
    <t xml:space="preserve">TIMBRIFICIO LAMPO SRL (CF: 02267290373)
</t>
  </si>
  <si>
    <t>TIMBRIFICIO LAMPO SRL (CF: 02267290373)</t>
  </si>
  <si>
    <t>Servizio di trasporto, distruzione e smaltimento di materiale cartaceo presso la sede di Borgo Valsugana</t>
  </si>
  <si>
    <t xml:space="preserve">ECOOPERA SocietÃ  Cooperativa (CF: 00621240225)
MOSER Marino &amp; Figli S.r.l. (CF: 00385420229)
</t>
  </si>
  <si>
    <t>MOSER Marino &amp; Figli S.r.l. (CF: 00385420229)</t>
  </si>
  <si>
    <t>Intervento tecnico su impianto antintrusione per riprogrammazione numeri di chiamata su allarme</t>
  </si>
  <si>
    <t>Fornitura e posa di pannelli in lamiera per passerella disabili in ingresso UT Borgo Valsugana</t>
  </si>
  <si>
    <t xml:space="preserve">ARMELLINI di Armelllini Stefano (CF: RMLSFN67D16B006A)
FACEN FRANCO &amp; C. s.n.c. (CF: 01026040228)
Officina Meccanica DANILO BETTI (CF: BTTDNL64H23L378A)
</t>
  </si>
  <si>
    <t>ARMELLINI di Armelllini Stefano (CF: RMLSFN67D16B006A)</t>
  </si>
  <si>
    <t>Carta naturale in risme</t>
  </si>
  <si>
    <t xml:space="preserve">CAPRIOLI SOLUTIONS S.R.L. (CF: 10892451005)
CONTER FORNITURE S.A.S. (CF: 01206270215)
OFFICART SRL (CF: 01550641201)
SI.EL.CO SRL (CF: 00614130128)
Ugo Tesi srl (CF: 00272980103)
</t>
  </si>
  <si>
    <t>Ugo Tesi srl (CF: 00272980103)</t>
  </si>
  <si>
    <t>Toner per stampanti BROTHER</t>
  </si>
  <si>
    <t xml:space="preserve">CIENNE S.R.L. (CF: 06704240636)
</t>
  </si>
  <si>
    <t>CIENNE S.R.L. (CF: 06704240636)</t>
  </si>
  <si>
    <t>Toner per stampanti laser SAMSUNG ML3471 ML3470</t>
  </si>
  <si>
    <t xml:space="preserve">ALEX OFFICE &amp; BUSINESS DI CARMINE AVERSANO (CF: VRSCMN80T31A783K)
Buyonline (CF: 06285520968)
C2 SRL (CF: 01121130197)
CIENNE S.R.L. (CF: 06704240636)
GILLIAM DI GILLIAM MICHELE &amp; C. SAS (CF: 02486390301)
MONGIARDINO FORNITURE S.R.L. (CF: 11745681004)
PROMO RIGENERA SRL (CF: 01431180551)
QUEEN MEC SRL (CF: 03394891216)
</t>
  </si>
  <si>
    <t>ALEX OFFICE &amp; BUSINESS DI CARMINE AVERSANO (CF: VRSCMN80T31A783K)</t>
  </si>
  <si>
    <t>Manutenzione ordinaria su impianto d'allarme presso UT Riva del Garda</t>
  </si>
  <si>
    <t>Fornitura e posa di centralina di teledistacco per l'impianto fotovoltaico</t>
  </si>
  <si>
    <t xml:space="preserve">ELETTROTEAM S.r.l. (CF: 01517710222)
</t>
  </si>
  <si>
    <t>ELETTROTEAM S.r.l. (CF: 01517710222)</t>
  </si>
  <si>
    <t>FORNITURA DI PANNELLI IN PLEXIGLAS E TASCHE TRASPARENTI VERTICALI A4</t>
  </si>
  <si>
    <t xml:space="preserve">DUESSE SAS (CF: 02225440227)
</t>
  </si>
  <si>
    <t>DUESSE SAS (CF: 02225440227)</t>
  </si>
  <si>
    <t>articoli di cancelleria</t>
  </si>
  <si>
    <t xml:space="preserve">CAPRIOLI SOLUTIONS S.R.L. (CF: 10892451005)
CONTER FORNITURE S.A.S. (CF: 01206270215)
Forato Cancelleria S.r.l. (CF: 01383950225)
MOAR S.R.L. (CF: 01827230226)
OFFICART SRL (CF: 01550641201)
SI.EL.CO SRL (CF: 00614130128)
TINKHAUSER GMBH (CF: 01563380219)
Ugo Tesi srl (CF: 00272980103)
</t>
  </si>
  <si>
    <t>Acquisto di volumi e manuali editore IPSOA</t>
  </si>
  <si>
    <t xml:space="preserve">WOLTERS KLUWER ITALIA SRL (CF: 10209790152)
</t>
  </si>
  <si>
    <t>WOLTERS KLUWER ITALIA SRL (CF: 10209790152)</t>
  </si>
  <si>
    <t>Carta termica per sistema eliminacode ARGO</t>
  </si>
  <si>
    <t xml:space="preserve">SIGMA S.P.A. (CF: 01590580443)
</t>
  </si>
  <si>
    <t>SIGMA S.P.A. (CF: 01590580443)</t>
  </si>
  <si>
    <t>Servizio di trasporto e smaltimento di rifiuti ingombranti</t>
  </si>
  <si>
    <t xml:space="preserve">SATIVA S.r.l. (CF: 00676630221)
</t>
  </si>
  <si>
    <t>SATIVA S.r.l. (CF: 00676630221)</t>
  </si>
  <si>
    <t>Acquisto articoli sanitari (kit cassette)</t>
  </si>
  <si>
    <t xml:space="preserve">FARCO (CF: 03166250179)
PLASTI FOR MOBIL (CF: 01040690156)
PUNTOSICUREZZA SRL (CF: 01577740515)
WEGHER SRL (CF: 01259630224)
WUERTH SRL (CF: 00125230219)
</t>
  </si>
  <si>
    <t>PLASTI FOR MOBIL (CF: 01040690156)</t>
  </si>
  <si>
    <t>Interventi di verifica funzionamento del sistema antintrusione presso varie sedi</t>
  </si>
  <si>
    <t xml:space="preserve">SICURCOP S.r.l.s. (CF: 02339340222)
</t>
  </si>
  <si>
    <t>SICURCOP S.r.l.s. (CF: 02339340222)</t>
  </si>
  <si>
    <t>Fornitura di sigilli in plastica con capsula a scatto</t>
  </si>
  <si>
    <t xml:space="preserve">SIGILTECH SRL (CF: 06267180583)
</t>
  </si>
  <si>
    <t>SIGILTECH SRL (CF: 06267180583)</t>
  </si>
  <si>
    <t>Toner per stampanti Kyocera, Samsung e Lexmark</t>
  </si>
  <si>
    <t xml:space="preserve">ALL OFFICE (CF: 12643700151)
BLO ITALIA (CF: 12758180157)
Buyonline (CF: 06285520968)
C2 SRL (CF: 01121130197)
Cigaina S.R.L. (CF: 02576260307)
Comitalia srl (CF: 01525700546)
COMPUTERS SERVICE S.N.C. DI ZANICHELLI CARLO &amp; C.  (CF: 01572550356)
CONSORZIO REFACTORING LAB (CF: 03556370710)
CORPORATE EXPRESS SRL (CF: 00936630151)
ECOREFILL S.R.L.  (CF: 02279000489)
</t>
  </si>
  <si>
    <t>ECOREFILL S.R.L.  (CF: 02279000489)</t>
  </si>
  <si>
    <t>Riparazione di un fotocopiatore Sharp di proprietÃ </t>
  </si>
  <si>
    <t xml:space="preserve">Villotti SRL (CF: 00492710223)
</t>
  </si>
  <si>
    <t>Villotti SRL (CF: 00492710223)</t>
  </si>
  <si>
    <t>Intervento di verifica funzionamento impianto termico presso UT Borgo Valsugana</t>
  </si>
  <si>
    <t xml:space="preserve">BORTOLOTTI Alberto S.r.l. (CF: 01923450223)
</t>
  </si>
  <si>
    <t>BORTOLOTTI Alberto S.r.l. (CF: 01923450223)</t>
  </si>
  <si>
    <t>Intervento di sostituzione scarico acqua in area archivio seminterrato della sede di Trento</t>
  </si>
  <si>
    <t>Toner per stampanti SAMSUNG ML3310</t>
  </si>
  <si>
    <t xml:space="preserve">EMPORIUM SRL (CF: 01524840087)
</t>
  </si>
  <si>
    <t>Cartucce per stampanti a getto d'inchiostro KYOCERA TK-350B</t>
  </si>
  <si>
    <t xml:space="preserve">FINBUC SRL (CF: 08573761007)
</t>
  </si>
  <si>
    <t>FINBUC SRL (CF: 08573761007)</t>
  </si>
  <si>
    <t>Cartucce per stampanti a getto d'inchiostro HP</t>
  </si>
  <si>
    <t>Articoli di cancelleria</t>
  </si>
  <si>
    <t>Interventi di derattizzazione presso sede dell'UT Rovereto</t>
  </si>
  <si>
    <t xml:space="preserve">A.P.S.S.  di Trento (CF: 01429410226)
</t>
  </si>
  <si>
    <t>A.P.S.S.  di Trento (CF: 01429410226)</t>
  </si>
  <si>
    <t>carta in risme</t>
  </si>
  <si>
    <t xml:space="preserve">CAPRIOLI SOLUTIONS S.R.L. (CF: 10892451005)
CONTER FORNITURE S.A.S. (CF: 01206270215)
DUBINI S.R.L. (CF: 06262520155)
Forato Cancelleria S.r.l. (CF: 01383950225)
MOAR S.R.L. (CF: 01827230226)
OFFICART SRL (CF: 01550641201)
SI.EL.CO SRL (CF: 00614130128)
Ugo Tesi srl (CF: 00272980103)
</t>
  </si>
  <si>
    <t>MOAR S.R.L. (CF: 01827230226)</t>
  </si>
  <si>
    <t>Lavori di falegnameria presso la sede di Trento</t>
  </si>
  <si>
    <t xml:space="preserve">Falegnameria SALA Bruno (CF: SLABRN59B15L378W)
</t>
  </si>
  <si>
    <t>Falegnameria SALA Bruno (CF: SLABRN59B15L378W)</t>
  </si>
  <si>
    <t>Intervento di sostituzione scheda di comando del condizionatore presso UT Rovereto</t>
  </si>
  <si>
    <t xml:space="preserve">GORI PAOLO S.A.S. di Gori Gioele &amp; C. (CF: 02363040227)
</t>
  </si>
  <si>
    <t>GORI PAOLO S.A.S. di Gori Gioele &amp; C. (CF: 02363040227)</t>
  </si>
  <si>
    <t>Corsi per Addetto al Servizio di Prevenzione e Protezione</t>
  </si>
  <si>
    <t xml:space="preserve">PROVINCIA AUTONOMA DI TRENTO (CF: 00337460224)
</t>
  </si>
  <si>
    <t>PROVINCIA AUTONOMA DI TRENTO (CF: 00337460224)</t>
  </si>
  <si>
    <t>Fornitura e posa in opera di impianto di videosorveglianza presso la sede di Trento</t>
  </si>
  <si>
    <t xml:space="preserve">PIEFFE Costruzioni Elettriche di Piffer Giorgio (CF: PFFGRG60D24E048Y)
SICURPIU' SRL (CF: 01462320225)
SICURTEKNO SRL (CF: 02300690225)
</t>
  </si>
  <si>
    <t>Fornitura e posa in opera di n. 3 pompe di circolazione sull'impianto termico della sede di Trento</t>
  </si>
  <si>
    <t xml:space="preserve">BORTOLOTTI Alberto S.r.l. (CF: 01923450223)
CARLO SIVIERO impianti di risscaldamento e sanitari (CF: SVRCLM49P16H783F)
LEVEGHI SRL (CF: 00414540229)
</t>
  </si>
  <si>
    <t>LEVEGHI SRL (CF: 00414540229)</t>
  </si>
  <si>
    <t>Riparazione bagno presso UT Rovereto</t>
  </si>
  <si>
    <t xml:space="preserve">ALBERTINI IMPIANTI di Albertini Mario (CF: LBRMRA63H03H612Z)
</t>
  </si>
  <si>
    <t>ALBERTINI IMPIANTI di Albertini Mario (CF: LBRMRA63H03H612Z)</t>
  </si>
  <si>
    <t xml:space="preserve">Fornitura di energia elettrica da fonte rinnovabile </t>
  </si>
  <si>
    <t>26-AFFIDAMENTO DIRETTO IN ADESIONE AD ACCORDO QUADRO/CONVENZIONE</t>
  </si>
  <si>
    <t xml:space="preserve">Iren Mercato S.p.A. (CF: 01178580997)
</t>
  </si>
  <si>
    <t>Iren Mercato S.p.A. (CF: 01178580997)</t>
  </si>
  <si>
    <t>Servizio di reception presso lo stabile sede della Direzione Provinciale di Trento</t>
  </si>
  <si>
    <t xml:space="preserve">CORPO VIGILANZA NOTTURNA SERVICES SRL (CF: 02038530222)
Metro Services S.r.l. (CF: 02404240711)
RANGERS S.R.L. (CF: 00864080247)
RONDA ATESINA SERVICE SRL (CF: 02593800218)
</t>
  </si>
  <si>
    <t>Metro Services S.r.l. (CF: 02404240711)</t>
  </si>
  <si>
    <t>Fornitura e posa di motori per cancelli e telecamere IP per garage seminterato della sede DP Trento</t>
  </si>
  <si>
    <t>Servizio di portierato e custodia per la DP Trento</t>
  </si>
  <si>
    <t xml:space="preserve">ACTIVA S.C. (CF: 01852650223)
EURO SERVIZI SOC. COOP. (CF: 04414390759)
GE@ TRENTINA SERVIZI S.C. (CF: 00928200229)
Metro Services S.r.l. (CF: 02404240711)
</t>
  </si>
  <si>
    <t>sedute ergonomiche</t>
  </si>
  <si>
    <t xml:space="preserve">CROCCO ARREDAMENTI Srl (CF: 01884990613)
</t>
  </si>
  <si>
    <t>CROCCO ARREDAMENTI Srl (CF: 01884990613)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</si>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</sst>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3" sqref="B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144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"ZF411EA065"</f>
        <v>ZF411EA065</v>
      </c>
      <c r="B3" t="str">
        <f t="shared" ref="B3:B49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190</v>
      </c>
      <c r="I3" s="2">
        <v>42024</v>
      </c>
      <c r="J3" s="2">
        <v>42024</v>
      </c>
      <c r="K3">
        <v>0</v>
      </c>
    </row>
    <row r="4" spans="1:11" x14ac:dyDescent="0.25">
      <c r="A4" t="str">
        <f>"ZDD124C9A7"</f>
        <v>ZDD124C9A7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1350</v>
      </c>
      <c r="I4" s="2">
        <v>42024</v>
      </c>
      <c r="J4" s="2">
        <v>42033</v>
      </c>
      <c r="K4">
        <v>1350</v>
      </c>
    </row>
    <row r="5" spans="1:11" x14ac:dyDescent="0.25">
      <c r="A5" t="str">
        <f>"ZE1138DC63"</f>
        <v>ZE1138DC63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161.5</v>
      </c>
      <c r="I5" s="2">
        <v>41799</v>
      </c>
      <c r="J5" s="2">
        <v>42019</v>
      </c>
      <c r="K5">
        <v>161.5</v>
      </c>
    </row>
    <row r="6" spans="1:11" x14ac:dyDescent="0.25">
      <c r="A6" t="str">
        <f>"ZC612E84B5"</f>
        <v>ZC612E84B5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1351.96</v>
      </c>
      <c r="I6" s="2">
        <v>42034</v>
      </c>
      <c r="J6" s="2">
        <v>42062</v>
      </c>
      <c r="K6">
        <v>1351.96</v>
      </c>
    </row>
    <row r="7" spans="1:11" x14ac:dyDescent="0.25">
      <c r="A7" t="str">
        <f>"ZA9132AA95"</f>
        <v>ZA9132AA95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960</v>
      </c>
      <c r="I7" s="2">
        <v>42047</v>
      </c>
      <c r="J7" s="2">
        <v>42048</v>
      </c>
      <c r="K7">
        <v>0</v>
      </c>
    </row>
    <row r="8" spans="1:11" x14ac:dyDescent="0.25">
      <c r="A8" t="str">
        <f>"ZD912E7442"</f>
        <v>ZD912E7442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1720</v>
      </c>
      <c r="I8" s="2">
        <v>42034</v>
      </c>
      <c r="J8" s="2">
        <v>42048</v>
      </c>
      <c r="K8">
        <v>1720</v>
      </c>
    </row>
    <row r="9" spans="1:11" x14ac:dyDescent="0.25">
      <c r="A9" t="str">
        <f>"ZAD1385E99"</f>
        <v>ZAD1385E99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132.43</v>
      </c>
      <c r="I9" s="2">
        <v>42069</v>
      </c>
      <c r="J9" s="2">
        <v>42072</v>
      </c>
      <c r="K9">
        <v>132.43</v>
      </c>
    </row>
    <row r="10" spans="1:11" x14ac:dyDescent="0.25">
      <c r="A10" t="str">
        <f>"ZDA13539FF"</f>
        <v>ZDA13539FF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435.2</v>
      </c>
      <c r="I10" s="2">
        <v>42073</v>
      </c>
      <c r="J10" s="2">
        <v>42082</v>
      </c>
      <c r="K10">
        <v>435.2</v>
      </c>
    </row>
    <row r="11" spans="1:11" x14ac:dyDescent="0.25">
      <c r="A11" t="str">
        <f>"ZC513C1C1F"</f>
        <v>ZC513C1C1F</v>
      </c>
      <c r="B11" t="str">
        <f t="shared" si="0"/>
        <v>06363391001</v>
      </c>
      <c r="C11" t="s">
        <v>15</v>
      </c>
      <c r="D11" t="s">
        <v>42</v>
      </c>
      <c r="E11" t="s">
        <v>21</v>
      </c>
      <c r="F11" s="1" t="s">
        <v>43</v>
      </c>
      <c r="G11" t="s">
        <v>44</v>
      </c>
      <c r="H11">
        <v>378.95</v>
      </c>
      <c r="I11" s="2">
        <v>42086</v>
      </c>
      <c r="J11" s="2">
        <v>42111</v>
      </c>
      <c r="K11">
        <v>378.94</v>
      </c>
    </row>
    <row r="12" spans="1:11" x14ac:dyDescent="0.25">
      <c r="A12" t="str">
        <f>"ZED13EBFA9"</f>
        <v>ZED13EBFA9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203.7</v>
      </c>
      <c r="I12" s="2">
        <v>42095</v>
      </c>
      <c r="J12" s="2">
        <v>42097</v>
      </c>
      <c r="K12">
        <v>203.7</v>
      </c>
    </row>
    <row r="13" spans="1:11" x14ac:dyDescent="0.25">
      <c r="A13" t="str">
        <f>"ZF714070C8"</f>
        <v>ZF714070C8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150</v>
      </c>
      <c r="I13" s="2">
        <v>42144</v>
      </c>
      <c r="J13" s="2">
        <v>42144</v>
      </c>
      <c r="K13">
        <v>105</v>
      </c>
    </row>
    <row r="14" spans="1:11" x14ac:dyDescent="0.25">
      <c r="A14" t="str">
        <f>"Z9B14AC0E6"</f>
        <v>Z9B14AC0E6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25</v>
      </c>
      <c r="G14" t="s">
        <v>26</v>
      </c>
      <c r="H14">
        <v>57</v>
      </c>
      <c r="I14" s="2">
        <v>42122</v>
      </c>
      <c r="J14" s="2">
        <v>42122</v>
      </c>
      <c r="K14">
        <v>57</v>
      </c>
    </row>
    <row r="15" spans="1:11" x14ac:dyDescent="0.25">
      <c r="A15" t="str">
        <f>"ZCE14A9CA4"</f>
        <v>ZCE14A9CA4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1588</v>
      </c>
      <c r="I15" s="2">
        <v>42146</v>
      </c>
      <c r="J15" s="2">
        <v>42188</v>
      </c>
      <c r="K15">
        <v>1588</v>
      </c>
    </row>
    <row r="16" spans="1:11" x14ac:dyDescent="0.25">
      <c r="A16" t="str">
        <f>"Z3B147AE2E"</f>
        <v>Z3B147AE2E</v>
      </c>
      <c r="B16" t="str">
        <f t="shared" si="0"/>
        <v>06363391001</v>
      </c>
      <c r="C16" t="s">
        <v>15</v>
      </c>
      <c r="D16" t="s">
        <v>55</v>
      </c>
      <c r="E16" t="s">
        <v>21</v>
      </c>
      <c r="F16" s="1" t="s">
        <v>56</v>
      </c>
      <c r="G16" t="s">
        <v>57</v>
      </c>
      <c r="H16">
        <v>5356</v>
      </c>
      <c r="I16" s="2">
        <v>42156</v>
      </c>
      <c r="J16" s="2">
        <v>42167</v>
      </c>
      <c r="K16">
        <v>5356</v>
      </c>
    </row>
    <row r="17" spans="1:11" x14ac:dyDescent="0.25">
      <c r="A17" t="str">
        <f>"Z3914F6D21"</f>
        <v>Z3914F6D21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134.75</v>
      </c>
      <c r="I17" s="2">
        <v>42168</v>
      </c>
      <c r="J17" s="2">
        <v>42181</v>
      </c>
      <c r="K17">
        <v>134.74</v>
      </c>
    </row>
    <row r="18" spans="1:11" x14ac:dyDescent="0.25">
      <c r="A18" t="str">
        <f>"ZCA14E944F"</f>
        <v>ZCA14E944F</v>
      </c>
      <c r="B18" t="str">
        <f t="shared" si="0"/>
        <v>06363391001</v>
      </c>
      <c r="C18" t="s">
        <v>15</v>
      </c>
      <c r="D18" t="s">
        <v>61</v>
      </c>
      <c r="E18" t="s">
        <v>21</v>
      </c>
      <c r="F18" s="1" t="s">
        <v>62</v>
      </c>
      <c r="G18" t="s">
        <v>63</v>
      </c>
      <c r="H18">
        <v>696</v>
      </c>
      <c r="I18" s="2">
        <v>42165</v>
      </c>
      <c r="J18" s="2">
        <v>42177</v>
      </c>
      <c r="K18">
        <v>696</v>
      </c>
    </row>
    <row r="19" spans="1:11" x14ac:dyDescent="0.25">
      <c r="A19" t="str">
        <f>"Z72153B3FD"</f>
        <v>Z72153B3FD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25</v>
      </c>
      <c r="G19" t="s">
        <v>26</v>
      </c>
      <c r="H19">
        <v>127</v>
      </c>
      <c r="I19" s="2">
        <v>42170</v>
      </c>
      <c r="J19" s="2">
        <v>42187</v>
      </c>
      <c r="K19">
        <v>127</v>
      </c>
    </row>
    <row r="20" spans="1:11" x14ac:dyDescent="0.25">
      <c r="A20" t="str">
        <f>"ZE214CA2D1"</f>
        <v>ZE214CA2D1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66</v>
      </c>
      <c r="G20" t="s">
        <v>67</v>
      </c>
      <c r="H20">
        <v>2692</v>
      </c>
      <c r="I20" s="2">
        <v>42165</v>
      </c>
      <c r="J20" s="2">
        <v>42180</v>
      </c>
      <c r="K20">
        <v>2692</v>
      </c>
    </row>
    <row r="21" spans="1:11" x14ac:dyDescent="0.25">
      <c r="A21" t="str">
        <f>"Z951591919"</f>
        <v>Z951591919</v>
      </c>
      <c r="B21" t="str">
        <f t="shared" si="0"/>
        <v>06363391001</v>
      </c>
      <c r="C21" t="s">
        <v>15</v>
      </c>
      <c r="D21" t="s">
        <v>68</v>
      </c>
      <c r="E21" t="s">
        <v>17</v>
      </c>
      <c r="F21" s="1" t="s">
        <v>69</v>
      </c>
      <c r="G21" t="s">
        <v>70</v>
      </c>
      <c r="H21">
        <v>180.5</v>
      </c>
      <c r="I21" s="2">
        <v>42214</v>
      </c>
      <c r="J21" s="2">
        <v>42223</v>
      </c>
      <c r="K21">
        <v>180.5</v>
      </c>
    </row>
    <row r="22" spans="1:11" x14ac:dyDescent="0.25">
      <c r="A22" t="str">
        <f>"ZD41540745"</f>
        <v>ZD41540745</v>
      </c>
      <c r="B22" t="str">
        <f t="shared" si="0"/>
        <v>06363391001</v>
      </c>
      <c r="C22" t="s">
        <v>15</v>
      </c>
      <c r="D22" t="s">
        <v>71</v>
      </c>
      <c r="E22" t="s">
        <v>21</v>
      </c>
      <c r="F22" s="1" t="s">
        <v>72</v>
      </c>
      <c r="G22" t="s">
        <v>29</v>
      </c>
      <c r="H22">
        <v>2907.4</v>
      </c>
      <c r="I22" s="2">
        <v>42212</v>
      </c>
      <c r="J22" s="2">
        <v>42221</v>
      </c>
      <c r="K22">
        <v>2907.4</v>
      </c>
    </row>
    <row r="23" spans="1:11" x14ac:dyDescent="0.25">
      <c r="A23" t="str">
        <f>"ZD1154A451"</f>
        <v>ZD1154A451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75</v>
      </c>
      <c r="H23">
        <v>1879.5</v>
      </c>
      <c r="I23" s="2">
        <v>42205</v>
      </c>
      <c r="J23" s="2">
        <v>42216</v>
      </c>
      <c r="K23">
        <v>1879.5</v>
      </c>
    </row>
    <row r="24" spans="1:11" x14ac:dyDescent="0.25">
      <c r="A24" t="str">
        <f>"ZDE15C1FBC"</f>
        <v>ZDE15C1FBC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77</v>
      </c>
      <c r="G24" t="s">
        <v>78</v>
      </c>
      <c r="H24">
        <v>750</v>
      </c>
      <c r="I24" s="2">
        <v>42237</v>
      </c>
      <c r="J24" s="2">
        <v>42258</v>
      </c>
      <c r="K24">
        <v>750</v>
      </c>
    </row>
    <row r="25" spans="1:11" x14ac:dyDescent="0.25">
      <c r="A25" t="str">
        <f>"ZCE15CF807"</f>
        <v>ZCE15CF807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2000</v>
      </c>
      <c r="I25" s="2">
        <v>42248</v>
      </c>
      <c r="J25" s="2">
        <v>42369</v>
      </c>
      <c r="K25">
        <v>1648</v>
      </c>
    </row>
    <row r="26" spans="1:11" x14ac:dyDescent="0.25">
      <c r="A26" t="str">
        <f>"Z4F153497D"</f>
        <v>Z4F153497D</v>
      </c>
      <c r="B26" t="str">
        <f t="shared" si="0"/>
        <v>06363391001</v>
      </c>
      <c r="C26" t="s">
        <v>15</v>
      </c>
      <c r="D26" t="s">
        <v>82</v>
      </c>
      <c r="E26" t="s">
        <v>21</v>
      </c>
      <c r="F26" s="1" t="s">
        <v>83</v>
      </c>
      <c r="G26" t="s">
        <v>84</v>
      </c>
      <c r="H26">
        <v>615</v>
      </c>
      <c r="I26" s="2">
        <v>42212</v>
      </c>
      <c r="J26" s="2">
        <v>42226</v>
      </c>
      <c r="K26">
        <v>615</v>
      </c>
    </row>
    <row r="27" spans="1:11" x14ac:dyDescent="0.25">
      <c r="A27" t="str">
        <f>"ZEA1619437"</f>
        <v>ZEA1619437</v>
      </c>
      <c r="B27" t="str">
        <f t="shared" si="0"/>
        <v>06363391001</v>
      </c>
      <c r="C27" t="s">
        <v>15</v>
      </c>
      <c r="D27" t="s">
        <v>85</v>
      </c>
      <c r="E27" t="s">
        <v>17</v>
      </c>
      <c r="F27" s="1" t="s">
        <v>86</v>
      </c>
      <c r="G27" t="s">
        <v>87</v>
      </c>
      <c r="H27">
        <v>693</v>
      </c>
      <c r="I27" s="2">
        <v>42094</v>
      </c>
      <c r="J27" s="2">
        <v>42268</v>
      </c>
      <c r="K27">
        <v>693</v>
      </c>
    </row>
    <row r="28" spans="1:11" x14ac:dyDescent="0.25">
      <c r="A28" t="str">
        <f>"ZBE1664A19"</f>
        <v>ZBE1664A19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89</v>
      </c>
      <c r="G28" t="s">
        <v>90</v>
      </c>
      <c r="H28">
        <v>106.2</v>
      </c>
      <c r="I28" s="2">
        <v>42283</v>
      </c>
      <c r="J28" s="2">
        <v>42285</v>
      </c>
      <c r="K28">
        <v>106.2</v>
      </c>
    </row>
    <row r="29" spans="1:11" x14ac:dyDescent="0.25">
      <c r="A29" t="str">
        <f>"Z0B1650752"</f>
        <v>Z0B1650752</v>
      </c>
      <c r="B29" t="str">
        <f t="shared" si="0"/>
        <v>06363391001</v>
      </c>
      <c r="C29" t="s">
        <v>15</v>
      </c>
      <c r="D29" t="s">
        <v>91</v>
      </c>
      <c r="E29" t="s">
        <v>21</v>
      </c>
      <c r="F29" s="1" t="s">
        <v>92</v>
      </c>
      <c r="G29" t="s">
        <v>93</v>
      </c>
      <c r="H29">
        <v>2780</v>
      </c>
      <c r="I29" s="2">
        <v>42289</v>
      </c>
      <c r="J29" s="2">
        <v>42297</v>
      </c>
      <c r="K29">
        <v>2780</v>
      </c>
    </row>
    <row r="30" spans="1:11" x14ac:dyDescent="0.25">
      <c r="A30" t="str">
        <f>"ZD116B644D"</f>
        <v>ZD116B644D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96</v>
      </c>
      <c r="H30">
        <v>219</v>
      </c>
      <c r="I30" s="2">
        <v>42306</v>
      </c>
      <c r="J30" s="2">
        <v>42306</v>
      </c>
      <c r="K30">
        <v>219</v>
      </c>
    </row>
    <row r="31" spans="1:11" x14ac:dyDescent="0.25">
      <c r="A31" t="str">
        <f>"Z8A16F0933"</f>
        <v>Z8A16F0933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98</v>
      </c>
      <c r="G31" t="s">
        <v>99</v>
      </c>
      <c r="H31">
        <v>260</v>
      </c>
      <c r="I31" s="2">
        <v>42312</v>
      </c>
      <c r="J31" s="2">
        <v>42313</v>
      </c>
      <c r="K31">
        <v>260</v>
      </c>
    </row>
    <row r="32" spans="1:11" x14ac:dyDescent="0.25">
      <c r="A32" t="str">
        <f>"ZC216F0996"</f>
        <v>ZC216F0996</v>
      </c>
      <c r="B32" t="str">
        <f t="shared" si="0"/>
        <v>06363391001</v>
      </c>
      <c r="C32" t="s">
        <v>15</v>
      </c>
      <c r="D32" t="s">
        <v>100</v>
      </c>
      <c r="E32" t="s">
        <v>17</v>
      </c>
      <c r="F32" s="1" t="s">
        <v>98</v>
      </c>
      <c r="G32" t="s">
        <v>99</v>
      </c>
      <c r="H32">
        <v>338</v>
      </c>
      <c r="I32" s="2">
        <v>42313</v>
      </c>
      <c r="J32" s="2">
        <v>42314</v>
      </c>
      <c r="K32">
        <v>338</v>
      </c>
    </row>
    <row r="33" spans="1:11" x14ac:dyDescent="0.25">
      <c r="A33" t="str">
        <f>"Z3A172FF03"</f>
        <v>Z3A172FF03</v>
      </c>
      <c r="B33" t="str">
        <f t="shared" si="0"/>
        <v>06363391001</v>
      </c>
      <c r="C33" t="s">
        <v>15</v>
      </c>
      <c r="D33" t="s">
        <v>101</v>
      </c>
      <c r="E33" t="s">
        <v>17</v>
      </c>
      <c r="F33" s="1" t="s">
        <v>102</v>
      </c>
      <c r="G33" t="s">
        <v>41</v>
      </c>
      <c r="H33">
        <v>133.68</v>
      </c>
      <c r="I33" s="2">
        <v>42327</v>
      </c>
      <c r="J33" s="2">
        <v>42331</v>
      </c>
      <c r="K33">
        <v>133.68</v>
      </c>
    </row>
    <row r="34" spans="1:11" x14ac:dyDescent="0.25">
      <c r="A34" t="str">
        <f>"Z38172C3A5"</f>
        <v>Z38172C3A5</v>
      </c>
      <c r="B34" t="str">
        <f t="shared" si="0"/>
        <v>06363391001</v>
      </c>
      <c r="C34" t="s">
        <v>15</v>
      </c>
      <c r="D34" t="s">
        <v>103</v>
      </c>
      <c r="E34" t="s">
        <v>17</v>
      </c>
      <c r="F34" s="1" t="s">
        <v>104</v>
      </c>
      <c r="G34" t="s">
        <v>105</v>
      </c>
      <c r="H34">
        <v>138.1</v>
      </c>
      <c r="I34" s="2">
        <v>42327</v>
      </c>
      <c r="J34" s="2">
        <v>42331</v>
      </c>
      <c r="K34">
        <v>0</v>
      </c>
    </row>
    <row r="35" spans="1:11" x14ac:dyDescent="0.25">
      <c r="A35" t="str">
        <f>"Z5C172FF5A"</f>
        <v>Z5C172FF5A</v>
      </c>
      <c r="B35" t="str">
        <f t="shared" si="0"/>
        <v>06363391001</v>
      </c>
      <c r="C35" t="s">
        <v>15</v>
      </c>
      <c r="D35" t="s">
        <v>106</v>
      </c>
      <c r="E35" t="s">
        <v>17</v>
      </c>
      <c r="F35" s="1" t="s">
        <v>59</v>
      </c>
      <c r="G35" t="s">
        <v>60</v>
      </c>
      <c r="H35">
        <v>255.55</v>
      </c>
      <c r="I35" s="2">
        <v>42327</v>
      </c>
      <c r="J35" s="2">
        <v>42331</v>
      </c>
      <c r="K35">
        <v>255.4</v>
      </c>
    </row>
    <row r="36" spans="1:11" x14ac:dyDescent="0.25">
      <c r="A36" t="str">
        <f>"ZDB174C343"</f>
        <v>ZDB174C343</v>
      </c>
      <c r="B36" t="str">
        <f t="shared" si="0"/>
        <v>06363391001</v>
      </c>
      <c r="C36" t="s">
        <v>15</v>
      </c>
      <c r="D36" t="s">
        <v>107</v>
      </c>
      <c r="E36" t="s">
        <v>21</v>
      </c>
      <c r="F36" s="1" t="s">
        <v>72</v>
      </c>
      <c r="G36" t="s">
        <v>57</v>
      </c>
      <c r="H36">
        <v>1321.83</v>
      </c>
      <c r="I36" s="2">
        <v>42354</v>
      </c>
      <c r="J36" s="2">
        <v>42368</v>
      </c>
      <c r="K36">
        <v>1321.83</v>
      </c>
    </row>
    <row r="37" spans="1:11" x14ac:dyDescent="0.25">
      <c r="A37" t="str">
        <f>"Z681791F6A"</f>
        <v>Z681791F6A</v>
      </c>
      <c r="B37" t="str">
        <f t="shared" si="0"/>
        <v>06363391001</v>
      </c>
      <c r="C37" t="s">
        <v>15</v>
      </c>
      <c r="D37" t="s">
        <v>108</v>
      </c>
      <c r="E37" t="s">
        <v>17</v>
      </c>
      <c r="F37" s="1" t="s">
        <v>109</v>
      </c>
      <c r="G37" t="s">
        <v>110</v>
      </c>
      <c r="H37">
        <v>170</v>
      </c>
      <c r="I37" s="2">
        <v>42352</v>
      </c>
      <c r="J37" s="2">
        <v>42734</v>
      </c>
      <c r="K37">
        <v>100</v>
      </c>
    </row>
    <row r="38" spans="1:11" x14ac:dyDescent="0.25">
      <c r="A38" t="str">
        <f>"Z3C1757AE5"</f>
        <v>Z3C1757AE5</v>
      </c>
      <c r="B38" t="str">
        <f t="shared" si="0"/>
        <v>06363391001</v>
      </c>
      <c r="C38" t="s">
        <v>15</v>
      </c>
      <c r="D38" t="s">
        <v>111</v>
      </c>
      <c r="E38" t="s">
        <v>21</v>
      </c>
      <c r="F38" s="1" t="s">
        <v>112</v>
      </c>
      <c r="G38" t="s">
        <v>113</v>
      </c>
      <c r="H38">
        <v>5149.5</v>
      </c>
      <c r="I38" s="2">
        <v>42356</v>
      </c>
      <c r="J38" s="2">
        <v>42369</v>
      </c>
      <c r="K38">
        <v>5149.5</v>
      </c>
    </row>
    <row r="39" spans="1:11" x14ac:dyDescent="0.25">
      <c r="A39" t="str">
        <f>"Z441773257"</f>
        <v>Z441773257</v>
      </c>
      <c r="B39" t="str">
        <f t="shared" si="0"/>
        <v>06363391001</v>
      </c>
      <c r="C39" t="s">
        <v>15</v>
      </c>
      <c r="D39" t="s">
        <v>114</v>
      </c>
      <c r="E39" t="s">
        <v>17</v>
      </c>
      <c r="F39" s="1" t="s">
        <v>115</v>
      </c>
      <c r="G39" t="s">
        <v>116</v>
      </c>
      <c r="H39">
        <v>440</v>
      </c>
      <c r="I39" s="2">
        <v>42352</v>
      </c>
      <c r="J39" s="2">
        <v>42353</v>
      </c>
      <c r="K39">
        <v>440</v>
      </c>
    </row>
    <row r="40" spans="1:11" x14ac:dyDescent="0.25">
      <c r="A40" t="str">
        <f>"Z3D1574D12"</f>
        <v>Z3D1574D12</v>
      </c>
      <c r="B40" t="str">
        <f t="shared" si="0"/>
        <v>06363391001</v>
      </c>
      <c r="C40" t="s">
        <v>15</v>
      </c>
      <c r="D40" t="s">
        <v>117</v>
      </c>
      <c r="E40" t="s">
        <v>17</v>
      </c>
      <c r="F40" s="1" t="s">
        <v>118</v>
      </c>
      <c r="G40" t="s">
        <v>119</v>
      </c>
      <c r="H40">
        <v>1280</v>
      </c>
      <c r="I40" s="2">
        <v>42206</v>
      </c>
      <c r="J40" s="2">
        <v>42368</v>
      </c>
      <c r="K40">
        <v>1280</v>
      </c>
    </row>
    <row r="41" spans="1:11" x14ac:dyDescent="0.25">
      <c r="A41" t="str">
        <f>"Z591697C0A"</f>
        <v>Z591697C0A</v>
      </c>
      <c r="B41" t="str">
        <f t="shared" si="0"/>
        <v>06363391001</v>
      </c>
      <c r="C41" t="s">
        <v>15</v>
      </c>
      <c r="D41" t="s">
        <v>120</v>
      </c>
      <c r="E41" t="s">
        <v>17</v>
      </c>
      <c r="F41" s="1" t="s">
        <v>121</v>
      </c>
      <c r="G41" t="s">
        <v>122</v>
      </c>
      <c r="H41">
        <v>920</v>
      </c>
      <c r="I41" s="2">
        <v>42305</v>
      </c>
      <c r="J41" s="2">
        <v>42439</v>
      </c>
      <c r="K41">
        <v>920</v>
      </c>
    </row>
    <row r="42" spans="1:11" x14ac:dyDescent="0.25">
      <c r="A42" t="str">
        <f>"ZB617B9F1D"</f>
        <v>ZB617B9F1D</v>
      </c>
      <c r="B42" t="str">
        <f t="shared" si="0"/>
        <v>06363391001</v>
      </c>
      <c r="C42" t="s">
        <v>15</v>
      </c>
      <c r="D42" t="s">
        <v>123</v>
      </c>
      <c r="E42" t="s">
        <v>17</v>
      </c>
      <c r="F42" s="1" t="s">
        <v>124</v>
      </c>
      <c r="G42" t="s">
        <v>38</v>
      </c>
      <c r="H42">
        <v>9355</v>
      </c>
      <c r="I42" s="2">
        <v>42376</v>
      </c>
      <c r="J42" s="2">
        <v>42400</v>
      </c>
      <c r="K42">
        <v>9355</v>
      </c>
    </row>
    <row r="43" spans="1:11" x14ac:dyDescent="0.25">
      <c r="A43" t="str">
        <f>"Z9317B9F7C"</f>
        <v>Z9317B9F7C</v>
      </c>
      <c r="B43" t="str">
        <f t="shared" si="0"/>
        <v>06363391001</v>
      </c>
      <c r="C43" t="s">
        <v>15</v>
      </c>
      <c r="D43" t="s">
        <v>125</v>
      </c>
      <c r="E43" t="s">
        <v>17</v>
      </c>
      <c r="F43" s="1" t="s">
        <v>126</v>
      </c>
      <c r="G43" t="s">
        <v>127</v>
      </c>
      <c r="H43">
        <v>6160</v>
      </c>
      <c r="I43" s="2">
        <v>42376</v>
      </c>
      <c r="J43" s="2">
        <v>42400</v>
      </c>
      <c r="K43">
        <v>6160</v>
      </c>
    </row>
    <row r="44" spans="1:11" x14ac:dyDescent="0.25">
      <c r="A44" t="str">
        <f>"Z3514679AD"</f>
        <v>Z3514679AD</v>
      </c>
      <c r="B44" t="str">
        <f t="shared" si="0"/>
        <v>06363391001</v>
      </c>
      <c r="C44" t="s">
        <v>15</v>
      </c>
      <c r="D44" t="s">
        <v>128</v>
      </c>
      <c r="E44" t="s">
        <v>17</v>
      </c>
      <c r="F44" s="1" t="s">
        <v>129</v>
      </c>
      <c r="G44" t="s">
        <v>130</v>
      </c>
      <c r="H44">
        <v>98.5</v>
      </c>
      <c r="I44" s="2">
        <v>42138</v>
      </c>
      <c r="J44" s="2">
        <v>42138</v>
      </c>
      <c r="K44">
        <v>98.5</v>
      </c>
    </row>
    <row r="45" spans="1:11" x14ac:dyDescent="0.25">
      <c r="A45" t="str">
        <f>"650979117A"</f>
        <v>650979117A</v>
      </c>
      <c r="B45" t="str">
        <f t="shared" si="0"/>
        <v>06363391001</v>
      </c>
      <c r="C45" t="s">
        <v>15</v>
      </c>
      <c r="D45" t="s">
        <v>131</v>
      </c>
      <c r="E45" t="s">
        <v>132</v>
      </c>
      <c r="F45" s="1" t="s">
        <v>133</v>
      </c>
      <c r="G45" t="s">
        <v>134</v>
      </c>
      <c r="H45">
        <v>0</v>
      </c>
      <c r="I45" s="2">
        <v>42401</v>
      </c>
      <c r="J45" s="2">
        <v>42766</v>
      </c>
      <c r="K45">
        <v>69603.179999999993</v>
      </c>
    </row>
    <row r="46" spans="1:11" x14ac:dyDescent="0.25">
      <c r="A46" t="str">
        <f>"Z671260EBD"</f>
        <v>Z671260EBD</v>
      </c>
      <c r="B46" t="str">
        <f t="shared" si="0"/>
        <v>06363391001</v>
      </c>
      <c r="C46" t="s">
        <v>15</v>
      </c>
      <c r="D46" t="s">
        <v>135</v>
      </c>
      <c r="E46" t="s">
        <v>17</v>
      </c>
      <c r="F46" s="1" t="s">
        <v>136</v>
      </c>
      <c r="G46" t="s">
        <v>137</v>
      </c>
      <c r="H46">
        <v>15888.51</v>
      </c>
      <c r="I46" s="2">
        <v>42005</v>
      </c>
      <c r="J46" s="2">
        <v>42369</v>
      </c>
      <c r="K46">
        <v>9559.4599999999991</v>
      </c>
    </row>
    <row r="47" spans="1:11" x14ac:dyDescent="0.25">
      <c r="A47" t="str">
        <f>"ZAE17B9EEB"</f>
        <v>ZAE17B9EEB</v>
      </c>
      <c r="B47" t="str">
        <f t="shared" si="0"/>
        <v>06363391001</v>
      </c>
      <c r="C47" t="s">
        <v>15</v>
      </c>
      <c r="D47" t="s">
        <v>138</v>
      </c>
      <c r="E47" t="s">
        <v>17</v>
      </c>
      <c r="F47" s="1" t="s">
        <v>124</v>
      </c>
      <c r="G47" t="s">
        <v>38</v>
      </c>
      <c r="H47">
        <v>4732</v>
      </c>
      <c r="I47" s="2">
        <v>42394</v>
      </c>
      <c r="J47" s="2">
        <v>42398</v>
      </c>
      <c r="K47">
        <v>4732</v>
      </c>
    </row>
    <row r="48" spans="1:11" x14ac:dyDescent="0.25">
      <c r="A48" t="str">
        <f>"ZA117251C7"</f>
        <v>ZA117251C7</v>
      </c>
      <c r="B48" t="str">
        <f t="shared" si="0"/>
        <v>06363391001</v>
      </c>
      <c r="C48" t="s">
        <v>15</v>
      </c>
      <c r="D48" t="s">
        <v>139</v>
      </c>
      <c r="E48" t="s">
        <v>17</v>
      </c>
      <c r="F48" s="1" t="s">
        <v>140</v>
      </c>
      <c r="G48" t="s">
        <v>137</v>
      </c>
      <c r="H48">
        <v>21514.15</v>
      </c>
      <c r="I48" s="2">
        <v>42370</v>
      </c>
      <c r="J48" s="2">
        <v>42886</v>
      </c>
      <c r="K48">
        <v>21241.7</v>
      </c>
    </row>
    <row r="49" spans="1:11" x14ac:dyDescent="0.25">
      <c r="A49" t="str">
        <f>"Z1B135D179"</f>
        <v>Z1B135D179</v>
      </c>
      <c r="B49" t="str">
        <f t="shared" si="0"/>
        <v>06363391001</v>
      </c>
      <c r="C49" t="s">
        <v>15</v>
      </c>
      <c r="D49" t="s">
        <v>141</v>
      </c>
      <c r="E49" t="s">
        <v>17</v>
      </c>
      <c r="F49" s="1" t="s">
        <v>142</v>
      </c>
      <c r="G49" t="s">
        <v>143</v>
      </c>
      <c r="H49">
        <v>200</v>
      </c>
      <c r="I49" s="2">
        <v>42061</v>
      </c>
      <c r="J49" s="2">
        <v>42068</v>
      </c>
      <c r="K4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2019-01-29T16:59:03Z</dcterms:created>
  <dcterms:modified xsi:type="dcterms:W3CDTF">2019-01-29T16:59:03Z</dcterms:modified>
</cp:coreProperties>
</file>