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7955" windowHeight="11025"/>
  </bookViews>
  <sheets>
    <sheet name="altoadige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</calcChain>
</file>

<file path=xl/sharedStrings.xml><?xml version="1.0" encoding="utf-8"?>
<sst xmlns="http://schemas.openxmlformats.org/spreadsheetml/2006/main" count="186" uniqueCount="116">
  <si>
    <t>Agenzia delle Entrate</t>
  </si>
  <si>
    <t>CF 06363391001</t>
  </si>
  <si>
    <t>Contratti di forniture, beni e servizi</t>
  </si>
  <si>
    <t>Anno 2017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</si>
  <si>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</si>
  <si>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</si>
  <si>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</si>
  <si>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</si>
  <si>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</si>
  <si>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</si>
  <si>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</si>
  <si>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</si>
  <si>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</si>
  <si>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</si>
  <si>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</si>
  <si>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DP Bolzano</t>
  </si>
  <si>
    <t>CARTA IN RISME PER GLI UFFICI DELLA DP DI BOLZANO</t>
  </si>
  <si>
    <t>22-PROCEDURA NEGOZIATA DERIVANTE DA AVVISI CON CUI SI INDICE LA GARA</t>
  </si>
  <si>
    <t xml:space="preserve">antolini tipografia srl (CF: 02118540224)
CARTA COPY DI ROCCHI ROSANNA (CF: RCCRNN57L66F728X)
INCARTA SRL (CF: DLRMRA70R13C794M)
KARO DRUCK SAS (CF: 00627090210)
MOAR S.R.L. (CF: 01827230226)
</t>
  </si>
  <si>
    <t>MOAR S.R.L. (CF: 01827230226)</t>
  </si>
  <si>
    <t>SERVIZIO DI BIGLIETTERIA AEREA E FERROVIARIA PER I DIPENDENTI DELLA DP</t>
  </si>
  <si>
    <t>23-AFFIDAMENTO IN ECONOMIA - AFFIDAMENTO DIRETTO</t>
  </si>
  <si>
    <t xml:space="preserve">GIRASOLE VIAGGI SNC (CF: 01217340213)
HIGHSTYLE SRL (CF: 01535490211)
VAI E VIA AKTIVREISEN (CF: 02246590216)
WEB YES TRAVEL (CF: 02608850216)
ZUCCHI TOURS SNC (CF: 01157810217)
</t>
  </si>
  <si>
    <t>ZUCCHI TOURS SNC (CF: 01157810217)</t>
  </si>
  <si>
    <t>Vetrofanie porta di accesso nuova sede di Bressanone, piazza Duomo 3/11</t>
  </si>
  <si>
    <t xml:space="preserve">ADVSTUDIO DI DADDARIO ANDREA (CF: DDDNDR88T01A952W)
</t>
  </si>
  <si>
    <t>ADVSTUDIO DI DADDARIO ANDREA (CF: DDDNDR88T01A952W)</t>
  </si>
  <si>
    <t>Stampa manifesti per "Il fisco mette le ruote" Edizione 2017</t>
  </si>
  <si>
    <t xml:space="preserve">ESPERIA SRL (CF: 00232430223)
TIPOGRAFIA DRUSO SAS DI ANDOLFATTO MARCO &amp; C. (CF: NDLMLE45E24I783R)
TIPOGRAFIA LA BODONIANA (CF: 00098380215)
</t>
  </si>
  <si>
    <t>TIPOGRAFIA LA BODONIANA (CF: 00098380215)</t>
  </si>
  <si>
    <t>Manualistica fiscale per gli uffici della DP di Bolzano</t>
  </si>
  <si>
    <t xml:space="preserve">EDITORIA GRAFICA COLOMBO (CF: 03158950133)
LA GIURIDICA DI PORTA VITTORIA  (CF: SCHLSN69L29F205L)
LIBRERIA PIROLA VARESE (CF: 03124970124)
LIBRERIE FELTRINELLI SRL (CF: 04628790969)
WOLTERS KLUWER ITALIA SRL (CF: 10209790152)
</t>
  </si>
  <si>
    <t>WOLTERS KLUWER ITALIA SRL (CF: 10209790152)</t>
  </si>
  <si>
    <t>Servizio di giardinaggio e pulizia aree esterne presso Ut Merano</t>
  </si>
  <si>
    <t xml:space="preserve">EUROCLEAN DI FONTANA LUISA (CF: FNTLSU70H60B006L)
GEOVERDE SRL (CF: 02907430272)
LA SFERA SOCIETA' COOPERATIVA SOCIALE - ONLUS (CF: 96040040220)
LORIS SERVICE SOCIETA' COOPERATIVA SOCIALE TIPO B (CF: 02428920223)
PRATOVERDE SAS (CF: 02062320227)
</t>
  </si>
  <si>
    <t>LORIS SERVICE SOCIETA' COOPERATIVA SOCIALE TIPO B (CF: 02428920223)</t>
  </si>
  <si>
    <t>Fornitura e posa in opera materiale elettrico Ut Merano</t>
  </si>
  <si>
    <t xml:space="preserve">ELETTRO 3 (CF: 01148660226)
ELETTROLUCE SNC (CF: 01041940220)
ELPO SRL (CF: 00120730213)
TECHNOLASA SRL (CF: 02587630217)
TRELCO SRL (CF: 02377720210)
</t>
  </si>
  <si>
    <t>ELETTROLUCE SNC (CF: 01041940220)</t>
  </si>
  <si>
    <t>Intervento annuo spazzacamino presso Ut Merano</t>
  </si>
  <si>
    <t xml:space="preserve">BERGAMO SRL (CF: 02719000214)
</t>
  </si>
  <si>
    <t>BERGAMO SRL (CF: 02719000214)</t>
  </si>
  <si>
    <t>SERVIZIO DI SORVEGLIANZA SANITARIA PER I DIPENDENTI DELLA DP DI BOLZANO</t>
  </si>
  <si>
    <t>26-AFFIDAMENTO DIRETTO IN ADESIONE AD ACCORDO QUADRO/CONVENZIONE</t>
  </si>
  <si>
    <t xml:space="preserve">COM METODI SPA (CF: 10317360153)
</t>
  </si>
  <si>
    <t>COM METODI SPA (CF: 10317360153)</t>
  </si>
  <si>
    <t>FORMAZIONE OBBLIGATORIA IN MATERIA DI SICUREZZA PER IL PERSONALE DELLA DP BZ</t>
  </si>
  <si>
    <t xml:space="preserve">COM Metodi spa  (CF: 07120730150)
</t>
  </si>
  <si>
    <t>COM Metodi spa  (CF: 07120730150)</t>
  </si>
  <si>
    <t>Cavo per la linea telefonica nuova sede della UT Bressanone â€“ piazza Duomo</t>
  </si>
  <si>
    <t xml:space="preserve">IMPEL SNC (CF: 01259760229)
</t>
  </si>
  <si>
    <t>IMPEL SNC (CF: 01259760229)</t>
  </si>
  <si>
    <t>fORNITURA DI CANCELLERIA PER GLI UFFICI DELLA DP DI BOLZNAO</t>
  </si>
  <si>
    <t xml:space="preserve">CENTRO UFFICIO SRL (CF: 01967580240)
DUE UFFICIO SRL (CF: 00881090252)
kit ufficio snc (CF: 02529780278)
PROCED SRL (CF: 01952150264)
PROSDOCIMI G.M. S.p.A. (CF: 00207000282)
</t>
  </si>
  <si>
    <t>PROSDOCIMI G.M. S.p.A. (CF: 00207000282)</t>
  </si>
  <si>
    <t>Carta termica per sistema eliminacode Argo e Crono</t>
  </si>
  <si>
    <t xml:space="preserve">SIGMA S.P.A. (CF: 01590580443)
</t>
  </si>
  <si>
    <t>SIGMA S.P.A. (CF: 01590580443)</t>
  </si>
  <si>
    <t>Sostituzione vetri faretti esterni UT Merano</t>
  </si>
  <si>
    <t xml:space="preserve">Vetreria Chiarentin-Magagna srl (CF: 02305020212)
</t>
  </si>
  <si>
    <t>Vetreria Chiarentin-Magagna srl (CF: 02305020212)</t>
  </si>
  <si>
    <t xml:space="preserve">ADESIONE CONSIP BUONI PASTO 7 </t>
  </si>
  <si>
    <t xml:space="preserve">DAY RISTOSERVICE S.P.A. (CF: 03543000370)
</t>
  </si>
  <si>
    <t>DAY RISTOSERVICE S.P.A. (CF: 03543000370)</t>
  </si>
  <si>
    <t>Fornitura 4 nuovi estintori per postazioni di lavoro domiciliare</t>
  </si>
  <si>
    <t xml:space="preserve">SERVIZI ANTINCENDIO SNC (CF: 02042580221)
</t>
  </si>
  <si>
    <t>SERVIZI ANTINCENDIO SNC (CF: 02042580221)</t>
  </si>
  <si>
    <t>Fornitura e posa in opera maniglia antipanico presso lâ€™archivio dellâ€™ UT di Bolzano</t>
  </si>
  <si>
    <t xml:space="preserve">ZENLESER  (CF: ZNLGTH59R24A952J)
</t>
  </si>
  <si>
    <t>ZENLESER  (CF: ZNLGTH59R24A952J)</t>
  </si>
  <si>
    <t>Verifica lesioni murarie Ut Merano</t>
  </si>
  <si>
    <t xml:space="preserve">4 EMME SERVICE SPA (CF: 01288130212)
</t>
  </si>
  <si>
    <t>4 EMME SERVICE SPA (CF: 01288130212)</t>
  </si>
  <si>
    <t>Servizio di sgombero neve UT di Merano, via O. Huber 18</t>
  </si>
  <si>
    <t xml:space="preserve">GS GLOBAL SERVICE ALTO ADIGE SRL (CF: 02650580216)
MDM TEAM  (CF: DMLLNE74B60F132V)
POLICONS SOC. COOP. (CF: 02288890219)
</t>
  </si>
  <si>
    <t>POLICONS SOC. COOP. (CF: 02288890219)</t>
  </si>
  <si>
    <t>Adeguamento impianto elettrico e telefonico Bressanone, piazza Duomo</t>
  </si>
  <si>
    <t>Servizio di gestione condominiale dellâ€™immobile demaniale â€œPalazzo Uffici Finanziariâ€</t>
  </si>
  <si>
    <t xml:space="preserve">STUDIO PEDRAZZOLI SNC (CF: 02275230213)
</t>
  </si>
  <si>
    <t>STUDIO PEDRAZZOLI SNC (CF: 02275230213)</t>
  </si>
  <si>
    <t>Smontaggio quadri rach e combinatore telefonico Bressanone, via Vittorio Veneto 67</t>
  </si>
  <si>
    <t>Cartellonistica sede di Bressanone</t>
  </si>
  <si>
    <t xml:space="preserve">SERIMA SRL (CF: 01443000219)
</t>
  </si>
  <si>
    <t>SERIMA SRL (CF: 01443000219)</t>
  </si>
  <si>
    <t>Urne e bacheche per gli uffici della DP</t>
  </si>
  <si>
    <t xml:space="preserve">CONTER FORNITURE S.A.S. (CF: 01206270215)
Forato Cancelleria S.r.l. (CF: 01383950225)
TINKHAUSER GMBH (CF: 01563380219)
</t>
  </si>
  <si>
    <t>Forato Cancelleria S.r.l. (CF: 01383950225)</t>
  </si>
  <si>
    <t>Disattivazione allarme e antincendio presso la sede di Bressanone, via V. Veneto 67</t>
  </si>
  <si>
    <t xml:space="preserve">NICOM SECURALARM SRL (CF: 01409710215)
</t>
  </si>
  <si>
    <t>NICOM SECURALARM SRL (CF: 01409710215)</t>
  </si>
  <si>
    <t>Rimessa in funzione sbarre accesso UT Merano.</t>
  </si>
  <si>
    <t xml:space="preserve">UDELLA DAVIDE (CF: DLLDVD63B09A022H)
</t>
  </si>
  <si>
    <t>UDELLA DAVIDE (CF: DLLDVD63B09A022H)</t>
  </si>
  <si>
    <t>Fotocopiatrici a colori per gli uffici della DP Bolzano</t>
  </si>
  <si>
    <t xml:space="preserve">KYOCERA DOCUMENT SOLUTION ITALIA SPA (CF: 01788080156)
</t>
  </si>
  <si>
    <t>KYOCERA DOCUMENT SOLUTION ITALIA SPA (CF: 01788080156)</t>
  </si>
  <si>
    <t>fornitura di serrature e chiavi per la sede di Bressanone, piazza Duomo 3/11</t>
  </si>
  <si>
    <t xml:space="preserve">FURLAN INGRID &amp; CO. SAS (CF: 01152500219)
</t>
  </si>
  <si>
    <t>FURLAN INGRID &amp; CO. SAS (CF: 01152500219)</t>
  </si>
  <si>
    <t>Manutenzione finestre UT di Bolzano, piazza Ambrosoli 22/24</t>
  </si>
  <si>
    <t xml:space="preserve">Carpenteria Druso snc (CF: 00097700215)
</t>
  </si>
  <si>
    <t>Carpenteria Druso snc (CF: 00097700215)</t>
  </si>
  <si>
    <t>FORNITURA SEDUTE OPERATIVE A NORMA PER GLI UFFICI DELLA DP DI BZ</t>
  </si>
  <si>
    <t xml:space="preserve">HOSPITAL TRENTINE SAS (CF: 01616450225)
KIITOS SRL (CF: 02244290223)
OLIVO &amp; GROPPO SRL (CF: 00160650305)
SEDIEITALIA di Gallo Barbara (CF: GLLBBR77B63L483Q)
TECNOBIT SRL (CF: 01719980227)
</t>
  </si>
  <si>
    <t>TECNOBIT SRL (CF: 01719980227)</t>
  </si>
  <si>
    <t>Manutenzione pavimento stanze sede di Bolzano, piazza Ambrosoli 22/24</t>
  </si>
  <si>
    <t xml:space="preserve">CONSORZIO PAVIMENTISTI MACCANI (CF: 01960830220)
DURAL SPA (CF: 00854950219)
</t>
  </si>
  <si>
    <t>DURAL SPA (CF: 00854950219)</t>
  </si>
  <si>
    <t>Servizio di telesorveglianza con intervento su allarme per le sedi della DP di Bolzano</t>
  </si>
  <si>
    <t xml:space="preserve">CITTADINI DELL'ORDINE S.R.L. (CF: 02415990213)
CORPO VIGILANZA NOTTURNA SERVICES SRL (CF: 02038530222)
SICURITALIA GROUP HOLDING SPA (CF: 02662840137)
</t>
  </si>
  <si>
    <t>CITTADINI DELL'ORDINE S.R.L. (CF: 02415990213)</t>
  </si>
  <si>
    <t>FORMAZIONE OBBLIGATORIA PERSONALE</t>
  </si>
  <si>
    <t>Verifica periodica biennale degli impianti elevatori</t>
  </si>
  <si>
    <t xml:space="preserve">EUROCERT SRL (CF: 01358390431)
I &amp; S INGEGNERIA &amp; SICUREZZA S.R.L. (CF: 01723610216)
I.M.Q. SPA (CF: 12898410159)
</t>
  </si>
  <si>
    <t>I &amp; S INGEGNERIA &amp; SICUREZZA S.R.L. (CF: 01723610216)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</si>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</sst>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D9" sqref="D9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115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"ZA11DC38B8"</f>
        <v>ZA11DC38B8</v>
      </c>
      <c r="B3" t="str">
        <f t="shared" ref="B3:B36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8472.9</v>
      </c>
      <c r="I3" s="2">
        <v>42830</v>
      </c>
      <c r="J3" s="2">
        <v>43028</v>
      </c>
      <c r="K3">
        <v>8472.8799999999992</v>
      </c>
    </row>
    <row r="4" spans="1:11" x14ac:dyDescent="0.25">
      <c r="A4" t="str">
        <f>"ZEA1C062BD"</f>
        <v>ZEA1C062BD</v>
      </c>
      <c r="B4" t="str">
        <f t="shared" si="0"/>
        <v>06363391001</v>
      </c>
      <c r="C4" t="s">
        <v>15</v>
      </c>
      <c r="D4" t="s">
        <v>20</v>
      </c>
      <c r="E4" t="s">
        <v>21</v>
      </c>
      <c r="F4" s="1" t="s">
        <v>22</v>
      </c>
      <c r="G4" t="s">
        <v>23</v>
      </c>
      <c r="H4">
        <v>22000</v>
      </c>
      <c r="I4" s="2">
        <v>42826</v>
      </c>
      <c r="J4" s="2">
        <v>43190</v>
      </c>
      <c r="K4">
        <v>8653.42</v>
      </c>
    </row>
    <row r="5" spans="1:11" x14ac:dyDescent="0.25">
      <c r="A5" t="str">
        <f>"Z4A1E4CD0D"</f>
        <v>Z4A1E4CD0D</v>
      </c>
      <c r="B5" t="str">
        <f t="shared" si="0"/>
        <v>06363391001</v>
      </c>
      <c r="C5" t="s">
        <v>15</v>
      </c>
      <c r="D5" t="s">
        <v>24</v>
      </c>
      <c r="E5" t="s">
        <v>21</v>
      </c>
      <c r="F5" s="1" t="s">
        <v>25</v>
      </c>
      <c r="G5" t="s">
        <v>26</v>
      </c>
      <c r="H5">
        <v>190</v>
      </c>
      <c r="I5" s="2">
        <v>42849</v>
      </c>
      <c r="J5" s="2">
        <v>42860</v>
      </c>
      <c r="K5">
        <v>0</v>
      </c>
    </row>
    <row r="6" spans="1:11" x14ac:dyDescent="0.25">
      <c r="A6" t="str">
        <f>"Z421E5AB6C"</f>
        <v>Z421E5AB6C</v>
      </c>
      <c r="B6" t="str">
        <f t="shared" si="0"/>
        <v>06363391001</v>
      </c>
      <c r="C6" t="s">
        <v>15</v>
      </c>
      <c r="D6" t="s">
        <v>27</v>
      </c>
      <c r="E6" t="s">
        <v>21</v>
      </c>
      <c r="F6" s="1" t="s">
        <v>28</v>
      </c>
      <c r="G6" t="s">
        <v>29</v>
      </c>
      <c r="H6">
        <v>140</v>
      </c>
      <c r="I6" s="2">
        <v>42871</v>
      </c>
      <c r="J6" s="2">
        <v>42871</v>
      </c>
      <c r="K6">
        <v>140</v>
      </c>
    </row>
    <row r="7" spans="1:11" x14ac:dyDescent="0.25">
      <c r="A7" t="str">
        <f>"Z681DD05F6"</f>
        <v>Z681DD05F6</v>
      </c>
      <c r="B7" t="str">
        <f t="shared" si="0"/>
        <v>06363391001</v>
      </c>
      <c r="C7" t="s">
        <v>15</v>
      </c>
      <c r="D7" t="s">
        <v>30</v>
      </c>
      <c r="E7" t="s">
        <v>17</v>
      </c>
      <c r="F7" s="1" t="s">
        <v>31</v>
      </c>
      <c r="G7" t="s">
        <v>32</v>
      </c>
      <c r="H7">
        <v>3333.5</v>
      </c>
      <c r="I7" s="2">
        <v>42835</v>
      </c>
      <c r="J7" s="2">
        <v>42838</v>
      </c>
      <c r="K7">
        <v>3333.5</v>
      </c>
    </row>
    <row r="8" spans="1:11" x14ac:dyDescent="0.25">
      <c r="A8" t="str">
        <f>"Z331D8E766"</f>
        <v>Z331D8E766</v>
      </c>
      <c r="B8" t="str">
        <f t="shared" si="0"/>
        <v>06363391001</v>
      </c>
      <c r="C8" t="s">
        <v>15</v>
      </c>
      <c r="D8" t="s">
        <v>33</v>
      </c>
      <c r="E8" t="s">
        <v>17</v>
      </c>
      <c r="F8" s="1" t="s">
        <v>34</v>
      </c>
      <c r="G8" t="s">
        <v>35</v>
      </c>
      <c r="H8">
        <v>2460</v>
      </c>
      <c r="I8" s="2">
        <v>42856</v>
      </c>
      <c r="J8" s="2">
        <v>42856</v>
      </c>
      <c r="K8">
        <v>2460</v>
      </c>
    </row>
    <row r="9" spans="1:11" x14ac:dyDescent="0.25">
      <c r="A9" t="str">
        <f>"Z181D761BD"</f>
        <v>Z181D761BD</v>
      </c>
      <c r="B9" t="str">
        <f t="shared" si="0"/>
        <v>06363391001</v>
      </c>
      <c r="C9" t="s">
        <v>15</v>
      </c>
      <c r="D9" t="s">
        <v>36</v>
      </c>
      <c r="E9" t="s">
        <v>17</v>
      </c>
      <c r="F9" s="1" t="s">
        <v>37</v>
      </c>
      <c r="G9" t="s">
        <v>38</v>
      </c>
      <c r="H9">
        <v>790</v>
      </c>
      <c r="I9" s="2">
        <v>42803</v>
      </c>
      <c r="J9" s="2">
        <v>42810</v>
      </c>
      <c r="K9">
        <v>790</v>
      </c>
    </row>
    <row r="10" spans="1:11" x14ac:dyDescent="0.25">
      <c r="A10" t="str">
        <f>"Z8B1D8D2FF"</f>
        <v>Z8B1D8D2FF</v>
      </c>
      <c r="B10" t="str">
        <f t="shared" si="0"/>
        <v>06363391001</v>
      </c>
      <c r="C10" t="s">
        <v>15</v>
      </c>
      <c r="D10" t="s">
        <v>39</v>
      </c>
      <c r="E10" t="s">
        <v>21</v>
      </c>
      <c r="F10" s="1" t="s">
        <v>40</v>
      </c>
      <c r="G10" t="s">
        <v>41</v>
      </c>
      <c r="H10">
        <v>165</v>
      </c>
      <c r="I10" s="2">
        <v>42796</v>
      </c>
      <c r="J10" s="2">
        <v>43100</v>
      </c>
      <c r="K10">
        <v>165</v>
      </c>
    </row>
    <row r="11" spans="1:11" x14ac:dyDescent="0.25">
      <c r="A11" t="str">
        <f>"Z0701C202E"</f>
        <v>Z0701C202E</v>
      </c>
      <c r="B11" t="str">
        <f t="shared" si="0"/>
        <v>06363391001</v>
      </c>
      <c r="C11" t="s">
        <v>15</v>
      </c>
      <c r="D11" t="s">
        <v>42</v>
      </c>
      <c r="E11" t="s">
        <v>43</v>
      </c>
      <c r="F11" s="1" t="s">
        <v>44</v>
      </c>
      <c r="G11" t="s">
        <v>45</v>
      </c>
      <c r="H11">
        <v>27675.5</v>
      </c>
      <c r="I11" s="2">
        <v>42767</v>
      </c>
      <c r="J11" s="2">
        <v>43861</v>
      </c>
      <c r="K11">
        <v>8406.76</v>
      </c>
    </row>
    <row r="12" spans="1:11" x14ac:dyDescent="0.25">
      <c r="A12" t="str">
        <f>"Z1E1EECFE7"</f>
        <v>Z1E1EECFE7</v>
      </c>
      <c r="B12" t="str">
        <f t="shared" si="0"/>
        <v>06363391001</v>
      </c>
      <c r="C12" t="s">
        <v>15</v>
      </c>
      <c r="D12" t="s">
        <v>46</v>
      </c>
      <c r="E12" t="s">
        <v>43</v>
      </c>
      <c r="F12" s="1" t="s">
        <v>47</v>
      </c>
      <c r="G12" t="s">
        <v>48</v>
      </c>
      <c r="H12">
        <v>2400.5</v>
      </c>
      <c r="I12" s="2">
        <v>42894</v>
      </c>
      <c r="J12" s="2">
        <v>43861</v>
      </c>
      <c r="K12">
        <v>0</v>
      </c>
    </row>
    <row r="13" spans="1:11" x14ac:dyDescent="0.25">
      <c r="A13" t="str">
        <f>"Z0E1FE69F1"</f>
        <v>Z0E1FE69F1</v>
      </c>
      <c r="B13" t="str">
        <f t="shared" si="0"/>
        <v>06363391001</v>
      </c>
      <c r="C13" t="s">
        <v>15</v>
      </c>
      <c r="D13" t="s">
        <v>49</v>
      </c>
      <c r="E13" t="s">
        <v>21</v>
      </c>
      <c r="F13" s="1" t="s">
        <v>50</v>
      </c>
      <c r="G13" t="s">
        <v>51</v>
      </c>
      <c r="H13">
        <v>660.34</v>
      </c>
      <c r="I13" s="2">
        <v>42993</v>
      </c>
      <c r="J13" s="2">
        <v>42993</v>
      </c>
      <c r="K13">
        <v>660.34</v>
      </c>
    </row>
    <row r="14" spans="1:11" x14ac:dyDescent="0.25">
      <c r="A14" t="str">
        <f>"Z341EC2781"</f>
        <v>Z341EC2781</v>
      </c>
      <c r="B14" t="str">
        <f t="shared" si="0"/>
        <v>06363391001</v>
      </c>
      <c r="C14" t="s">
        <v>15</v>
      </c>
      <c r="D14" t="s">
        <v>52</v>
      </c>
      <c r="E14" t="s">
        <v>17</v>
      </c>
      <c r="F14" s="1" t="s">
        <v>53</v>
      </c>
      <c r="G14" t="s">
        <v>54</v>
      </c>
      <c r="H14">
        <v>4602.66</v>
      </c>
      <c r="I14" s="2">
        <v>42922</v>
      </c>
      <c r="J14" s="2">
        <v>42936</v>
      </c>
      <c r="K14">
        <v>4602.66</v>
      </c>
    </row>
    <row r="15" spans="1:11" x14ac:dyDescent="0.25">
      <c r="A15" t="str">
        <f>"Z151F31D7C"</f>
        <v>Z151F31D7C</v>
      </c>
      <c r="B15" t="str">
        <f t="shared" si="0"/>
        <v>06363391001</v>
      </c>
      <c r="C15" t="s">
        <v>15</v>
      </c>
      <c r="D15" t="s">
        <v>55</v>
      </c>
      <c r="E15" t="s">
        <v>21</v>
      </c>
      <c r="F15" s="1" t="s">
        <v>56</v>
      </c>
      <c r="G15" t="s">
        <v>57</v>
      </c>
      <c r="H15">
        <v>835</v>
      </c>
      <c r="I15" s="2">
        <v>42922</v>
      </c>
      <c r="J15" s="2">
        <v>42937</v>
      </c>
      <c r="K15">
        <v>835</v>
      </c>
    </row>
    <row r="16" spans="1:11" x14ac:dyDescent="0.25">
      <c r="A16" t="str">
        <f>"Z591EEBA8C"</f>
        <v>Z591EEBA8C</v>
      </c>
      <c r="B16" t="str">
        <f t="shared" si="0"/>
        <v>06363391001</v>
      </c>
      <c r="C16" t="s">
        <v>15</v>
      </c>
      <c r="D16" t="s">
        <v>58</v>
      </c>
      <c r="E16" t="s">
        <v>21</v>
      </c>
      <c r="F16" s="1" t="s">
        <v>59</v>
      </c>
      <c r="G16" t="s">
        <v>60</v>
      </c>
      <c r="H16">
        <v>104</v>
      </c>
      <c r="I16" s="2">
        <v>42947</v>
      </c>
      <c r="J16" s="2">
        <v>42947</v>
      </c>
      <c r="K16">
        <v>0</v>
      </c>
    </row>
    <row r="17" spans="1:11" x14ac:dyDescent="0.25">
      <c r="A17" t="str">
        <f>"717241501A"</f>
        <v>717241501A</v>
      </c>
      <c r="B17" t="str">
        <f t="shared" si="0"/>
        <v>06363391001</v>
      </c>
      <c r="C17" t="s">
        <v>15</v>
      </c>
      <c r="D17" t="s">
        <v>61</v>
      </c>
      <c r="E17" t="s">
        <v>43</v>
      </c>
      <c r="F17" s="1" t="s">
        <v>62</v>
      </c>
      <c r="G17" t="s">
        <v>63</v>
      </c>
      <c r="H17">
        <v>60030</v>
      </c>
      <c r="I17" s="2">
        <v>42951</v>
      </c>
      <c r="J17" s="2">
        <v>43131</v>
      </c>
      <c r="K17">
        <v>52774.2</v>
      </c>
    </row>
    <row r="18" spans="1:11" x14ac:dyDescent="0.25">
      <c r="A18" t="str">
        <f>"Z6E1FC8308"</f>
        <v>Z6E1FC8308</v>
      </c>
      <c r="B18" t="str">
        <f t="shared" si="0"/>
        <v>06363391001</v>
      </c>
      <c r="C18" t="s">
        <v>15</v>
      </c>
      <c r="D18" t="s">
        <v>64</v>
      </c>
      <c r="E18" t="s">
        <v>21</v>
      </c>
      <c r="F18" s="1" t="s">
        <v>65</v>
      </c>
      <c r="G18" t="s">
        <v>66</v>
      </c>
      <c r="H18">
        <v>140</v>
      </c>
      <c r="I18" s="2">
        <v>43003</v>
      </c>
      <c r="J18" s="2">
        <v>43003</v>
      </c>
      <c r="K18">
        <v>140</v>
      </c>
    </row>
    <row r="19" spans="1:11" x14ac:dyDescent="0.25">
      <c r="A19" t="str">
        <f>"ZB51FAD327"</f>
        <v>ZB51FAD327</v>
      </c>
      <c r="B19" t="str">
        <f t="shared" si="0"/>
        <v>06363391001</v>
      </c>
      <c r="C19" t="s">
        <v>15</v>
      </c>
      <c r="D19" t="s">
        <v>67</v>
      </c>
      <c r="E19" t="s">
        <v>21</v>
      </c>
      <c r="F19" s="1" t="s">
        <v>68</v>
      </c>
      <c r="G19" t="s">
        <v>69</v>
      </c>
      <c r="H19">
        <v>174.5</v>
      </c>
      <c r="I19" s="2">
        <v>42979</v>
      </c>
      <c r="J19" s="2">
        <v>42979</v>
      </c>
      <c r="K19">
        <v>174.5</v>
      </c>
    </row>
    <row r="20" spans="1:11" x14ac:dyDescent="0.25">
      <c r="A20" t="str">
        <f>"Z3E1FB4C08"</f>
        <v>Z3E1FB4C08</v>
      </c>
      <c r="B20" t="str">
        <f t="shared" si="0"/>
        <v>06363391001</v>
      </c>
      <c r="C20" t="s">
        <v>15</v>
      </c>
      <c r="D20" t="s">
        <v>70</v>
      </c>
      <c r="E20" t="s">
        <v>21</v>
      </c>
      <c r="F20" s="1" t="s">
        <v>71</v>
      </c>
      <c r="G20" t="s">
        <v>72</v>
      </c>
      <c r="H20">
        <v>6850</v>
      </c>
      <c r="I20" s="2">
        <v>43003</v>
      </c>
      <c r="J20" s="2">
        <v>43732</v>
      </c>
      <c r="K20">
        <v>2500</v>
      </c>
    </row>
    <row r="21" spans="1:11" x14ac:dyDescent="0.25">
      <c r="A21" t="str">
        <f>"Z501FAEBE5"</f>
        <v>Z501FAEBE5</v>
      </c>
      <c r="B21" t="str">
        <f t="shared" si="0"/>
        <v>06363391001</v>
      </c>
      <c r="C21" t="s">
        <v>15</v>
      </c>
      <c r="D21" t="s">
        <v>73</v>
      </c>
      <c r="E21" t="s">
        <v>21</v>
      </c>
      <c r="F21" s="1" t="s">
        <v>74</v>
      </c>
      <c r="G21" t="s">
        <v>75</v>
      </c>
      <c r="H21">
        <v>900</v>
      </c>
      <c r="I21" s="2">
        <v>43025</v>
      </c>
      <c r="J21" s="2">
        <v>43389</v>
      </c>
      <c r="K21">
        <v>225</v>
      </c>
    </row>
    <row r="22" spans="1:11" x14ac:dyDescent="0.25">
      <c r="A22" t="str">
        <f>"ZE11F40FBD"</f>
        <v>ZE11F40FBD</v>
      </c>
      <c r="B22" t="str">
        <f t="shared" si="0"/>
        <v>06363391001</v>
      </c>
      <c r="C22" t="s">
        <v>15</v>
      </c>
      <c r="D22" t="s">
        <v>76</v>
      </c>
      <c r="E22" t="s">
        <v>21</v>
      </c>
      <c r="F22" s="1" t="s">
        <v>50</v>
      </c>
      <c r="G22" t="s">
        <v>51</v>
      </c>
      <c r="H22">
        <v>350</v>
      </c>
      <c r="I22" s="2">
        <v>42954</v>
      </c>
      <c r="J22" s="2">
        <v>42978</v>
      </c>
      <c r="K22">
        <v>350</v>
      </c>
    </row>
    <row r="23" spans="1:11" x14ac:dyDescent="0.25">
      <c r="A23" t="str">
        <f>"Z7C1F9D393"</f>
        <v>Z7C1F9D393</v>
      </c>
      <c r="B23" t="str">
        <f t="shared" si="0"/>
        <v>06363391001</v>
      </c>
      <c r="C23" t="s">
        <v>15</v>
      </c>
      <c r="D23" t="s">
        <v>77</v>
      </c>
      <c r="E23" t="s">
        <v>21</v>
      </c>
      <c r="F23" s="1" t="s">
        <v>78</v>
      </c>
      <c r="G23" t="s">
        <v>79</v>
      </c>
      <c r="H23">
        <v>4000</v>
      </c>
      <c r="I23" s="2">
        <v>42977</v>
      </c>
      <c r="J23" s="2">
        <v>43465</v>
      </c>
      <c r="K23">
        <v>0</v>
      </c>
    </row>
    <row r="24" spans="1:11" x14ac:dyDescent="0.25">
      <c r="A24" t="str">
        <f>"Z90207EB35"</f>
        <v>Z90207EB35</v>
      </c>
      <c r="B24" t="str">
        <f t="shared" si="0"/>
        <v>06363391001</v>
      </c>
      <c r="C24" t="s">
        <v>15</v>
      </c>
      <c r="D24" t="s">
        <v>80</v>
      </c>
      <c r="E24" t="s">
        <v>21</v>
      </c>
      <c r="F24" s="1" t="s">
        <v>50</v>
      </c>
      <c r="G24" t="s">
        <v>51</v>
      </c>
      <c r="H24">
        <v>400</v>
      </c>
      <c r="I24" s="2">
        <v>43035</v>
      </c>
      <c r="J24" s="2">
        <v>43035</v>
      </c>
      <c r="K24">
        <v>400</v>
      </c>
    </row>
    <row r="25" spans="1:11" x14ac:dyDescent="0.25">
      <c r="A25" t="str">
        <f>"ZC8207EB98"</f>
        <v>ZC8207EB98</v>
      </c>
      <c r="B25" t="str">
        <f t="shared" si="0"/>
        <v>06363391001</v>
      </c>
      <c r="C25" t="s">
        <v>15</v>
      </c>
      <c r="D25" t="s">
        <v>81</v>
      </c>
      <c r="E25" t="s">
        <v>21</v>
      </c>
      <c r="F25" s="1" t="s">
        <v>82</v>
      </c>
      <c r="G25" t="s">
        <v>83</v>
      </c>
      <c r="H25">
        <v>606.79999999999995</v>
      </c>
      <c r="I25" s="2">
        <v>43038</v>
      </c>
      <c r="J25" s="2">
        <v>43049</v>
      </c>
      <c r="K25">
        <v>606.79999999999995</v>
      </c>
    </row>
    <row r="26" spans="1:11" x14ac:dyDescent="0.25">
      <c r="A26" t="str">
        <f>"Z9420B6883"</f>
        <v>Z9420B6883</v>
      </c>
      <c r="B26" t="str">
        <f t="shared" si="0"/>
        <v>06363391001</v>
      </c>
      <c r="C26" t="s">
        <v>15</v>
      </c>
      <c r="D26" t="s">
        <v>84</v>
      </c>
      <c r="E26" t="s">
        <v>21</v>
      </c>
      <c r="F26" s="1" t="s">
        <v>85</v>
      </c>
      <c r="G26" t="s">
        <v>86</v>
      </c>
      <c r="H26">
        <v>785</v>
      </c>
      <c r="I26" s="2">
        <v>43080</v>
      </c>
      <c r="J26" s="2">
        <v>43080</v>
      </c>
      <c r="K26">
        <v>785</v>
      </c>
    </row>
    <row r="27" spans="1:11" x14ac:dyDescent="0.25">
      <c r="A27" t="str">
        <f>"Z6C20DBAAE"</f>
        <v>Z6C20DBAAE</v>
      </c>
      <c r="B27" t="str">
        <f t="shared" si="0"/>
        <v>06363391001</v>
      </c>
      <c r="C27" t="s">
        <v>15</v>
      </c>
      <c r="D27" t="s">
        <v>87</v>
      </c>
      <c r="E27" t="s">
        <v>21</v>
      </c>
      <c r="F27" s="1" t="s">
        <v>88</v>
      </c>
      <c r="G27" t="s">
        <v>89</v>
      </c>
      <c r="H27">
        <v>119</v>
      </c>
      <c r="I27" s="2">
        <v>43061</v>
      </c>
      <c r="J27" s="2">
        <v>43061</v>
      </c>
      <c r="K27">
        <v>119</v>
      </c>
    </row>
    <row r="28" spans="1:11" x14ac:dyDescent="0.25">
      <c r="A28" t="str">
        <f>"Z4020FDEAB"</f>
        <v>Z4020FDEAB</v>
      </c>
      <c r="B28" t="str">
        <f t="shared" si="0"/>
        <v>06363391001</v>
      </c>
      <c r="C28" t="s">
        <v>15</v>
      </c>
      <c r="D28" t="s">
        <v>90</v>
      </c>
      <c r="E28" t="s">
        <v>21</v>
      </c>
      <c r="F28" s="1" t="s">
        <v>91</v>
      </c>
      <c r="G28" t="s">
        <v>92</v>
      </c>
      <c r="H28">
        <v>342.6</v>
      </c>
      <c r="I28" s="2">
        <v>43067</v>
      </c>
      <c r="J28" s="2">
        <v>43069</v>
      </c>
      <c r="K28">
        <v>342.6</v>
      </c>
    </row>
    <row r="29" spans="1:11" x14ac:dyDescent="0.25">
      <c r="A29" t="str">
        <f>"Z92215A5BF"</f>
        <v>Z92215A5BF</v>
      </c>
      <c r="B29" t="str">
        <f t="shared" si="0"/>
        <v>06363391001</v>
      </c>
      <c r="C29" t="s">
        <v>15</v>
      </c>
      <c r="D29" t="s">
        <v>93</v>
      </c>
      <c r="E29" t="s">
        <v>43</v>
      </c>
      <c r="F29" s="1" t="s">
        <v>94</v>
      </c>
      <c r="G29" t="s">
        <v>95</v>
      </c>
      <c r="H29">
        <v>13723.2</v>
      </c>
      <c r="I29" s="2">
        <v>43132</v>
      </c>
      <c r="J29" s="2">
        <v>44957</v>
      </c>
      <c r="K29">
        <v>2058.48</v>
      </c>
    </row>
    <row r="30" spans="1:11" x14ac:dyDescent="0.25">
      <c r="A30" t="str">
        <f>"Z58212440C"</f>
        <v>Z58212440C</v>
      </c>
      <c r="B30" t="str">
        <f t="shared" si="0"/>
        <v>06363391001</v>
      </c>
      <c r="C30" t="s">
        <v>15</v>
      </c>
      <c r="D30" t="s">
        <v>96</v>
      </c>
      <c r="E30" t="s">
        <v>21</v>
      </c>
      <c r="F30" s="1" t="s">
        <v>97</v>
      </c>
      <c r="G30" t="s">
        <v>98</v>
      </c>
      <c r="H30">
        <v>363.17</v>
      </c>
      <c r="I30" s="2">
        <v>43082</v>
      </c>
      <c r="J30" s="2">
        <v>43084</v>
      </c>
      <c r="K30">
        <v>0</v>
      </c>
    </row>
    <row r="31" spans="1:11" x14ac:dyDescent="0.25">
      <c r="A31" t="str">
        <f>"ZCB1F1CB41"</f>
        <v>ZCB1F1CB41</v>
      </c>
      <c r="B31" t="str">
        <f t="shared" si="0"/>
        <v>06363391001</v>
      </c>
      <c r="C31" t="s">
        <v>15</v>
      </c>
      <c r="D31" t="s">
        <v>99</v>
      </c>
      <c r="E31" t="s">
        <v>21</v>
      </c>
      <c r="F31" s="1" t="s">
        <v>100</v>
      </c>
      <c r="G31" t="s">
        <v>101</v>
      </c>
      <c r="H31">
        <v>850</v>
      </c>
      <c r="I31" s="2">
        <v>42908</v>
      </c>
      <c r="J31" s="2">
        <v>42916</v>
      </c>
      <c r="K31">
        <v>850</v>
      </c>
    </row>
    <row r="32" spans="1:11" x14ac:dyDescent="0.25">
      <c r="A32" t="str">
        <f>"Z3920E4001"</f>
        <v>Z3920E4001</v>
      </c>
      <c r="B32" t="str">
        <f t="shared" si="0"/>
        <v>06363391001</v>
      </c>
      <c r="C32" t="s">
        <v>15</v>
      </c>
      <c r="D32" t="s">
        <v>102</v>
      </c>
      <c r="E32" t="s">
        <v>17</v>
      </c>
      <c r="F32" s="1" t="s">
        <v>103</v>
      </c>
      <c r="G32" t="s">
        <v>104</v>
      </c>
      <c r="H32">
        <v>7980</v>
      </c>
      <c r="I32" s="2">
        <v>43108</v>
      </c>
      <c r="J32" s="2">
        <v>43130</v>
      </c>
      <c r="K32">
        <v>7980</v>
      </c>
    </row>
    <row r="33" spans="1:11" x14ac:dyDescent="0.25">
      <c r="A33" t="str">
        <f>"ZDC215EF9E"</f>
        <v>ZDC215EF9E</v>
      </c>
      <c r="B33" t="str">
        <f t="shared" si="0"/>
        <v>06363391001</v>
      </c>
      <c r="C33" t="s">
        <v>15</v>
      </c>
      <c r="D33" t="s">
        <v>105</v>
      </c>
      <c r="E33" t="s">
        <v>21</v>
      </c>
      <c r="F33" s="1" t="s">
        <v>106</v>
      </c>
      <c r="G33" t="s">
        <v>107</v>
      </c>
      <c r="H33">
        <v>438.52</v>
      </c>
      <c r="I33" s="2">
        <v>43108</v>
      </c>
      <c r="J33" s="2">
        <v>43125</v>
      </c>
      <c r="K33">
        <v>438.52</v>
      </c>
    </row>
    <row r="34" spans="1:11" x14ac:dyDescent="0.25">
      <c r="A34" t="str">
        <f>"Z691D0A460"</f>
        <v>Z691D0A460</v>
      </c>
      <c r="B34" t="str">
        <f t="shared" si="0"/>
        <v>06363391001</v>
      </c>
      <c r="C34" t="s">
        <v>15</v>
      </c>
      <c r="D34" t="s">
        <v>108</v>
      </c>
      <c r="E34" t="s">
        <v>21</v>
      </c>
      <c r="F34" s="1" t="s">
        <v>109</v>
      </c>
      <c r="G34" t="s">
        <v>110</v>
      </c>
      <c r="H34">
        <v>4000</v>
      </c>
      <c r="I34" s="2">
        <v>42815</v>
      </c>
      <c r="J34" s="2">
        <v>43545</v>
      </c>
      <c r="K34">
        <v>2101.61</v>
      </c>
    </row>
    <row r="35" spans="1:11" x14ac:dyDescent="0.25">
      <c r="A35" t="str">
        <f>"Z8D20D7232"</f>
        <v>Z8D20D7232</v>
      </c>
      <c r="B35" t="str">
        <f t="shared" si="0"/>
        <v>06363391001</v>
      </c>
      <c r="C35" t="s">
        <v>15</v>
      </c>
      <c r="D35" t="s">
        <v>111</v>
      </c>
      <c r="E35" t="s">
        <v>43</v>
      </c>
      <c r="F35" s="1" t="s">
        <v>47</v>
      </c>
      <c r="G35" t="s">
        <v>48</v>
      </c>
      <c r="H35">
        <v>7262.5</v>
      </c>
      <c r="I35" s="2">
        <v>43059</v>
      </c>
      <c r="J35" s="2">
        <v>43861</v>
      </c>
      <c r="K35">
        <v>7262.5</v>
      </c>
    </row>
    <row r="36" spans="1:11" x14ac:dyDescent="0.25">
      <c r="A36" t="str">
        <f>"ZF41D7CF0A"</f>
        <v>ZF41D7CF0A</v>
      </c>
      <c r="B36" t="str">
        <f t="shared" si="0"/>
        <v>06363391001</v>
      </c>
      <c r="C36" t="s">
        <v>15</v>
      </c>
      <c r="D36" t="s">
        <v>112</v>
      </c>
      <c r="E36" t="s">
        <v>21</v>
      </c>
      <c r="F36" s="1" t="s">
        <v>113</v>
      </c>
      <c r="G36" t="s">
        <v>114</v>
      </c>
      <c r="H36">
        <v>220</v>
      </c>
      <c r="I36" s="2">
        <v>42794</v>
      </c>
      <c r="J36" s="2">
        <v>43361</v>
      </c>
      <c r="K36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altoadige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2019-01-29T15:45:51Z</dcterms:created>
  <dcterms:modified xsi:type="dcterms:W3CDTF">2019-01-29T15:45:51Z</dcterms:modified>
</cp:coreProperties>
</file>