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</calcChain>
</file>

<file path=xl/sharedStrings.xml><?xml version="1.0" encoding="utf-8"?>
<sst xmlns="http://schemas.openxmlformats.org/spreadsheetml/2006/main" count="211" uniqueCount="125">
  <si>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</si>
  <si>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</si>
  <si>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</si>
  <si>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</si>
  <si>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</si>
  <si>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</si>
  <si>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</si>
  <si>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</si>
  <si>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</si>
  <si>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</si>
  <si>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</si>
  <si>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</si>
  <si>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</si>
  <si>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</si>
  <si>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</si>
  <si>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</si>
  <si>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SOSTITUZIONE BATTERIE IMPIANTO ANTITRUSIONE D.P.CBASSO</t>
  </si>
  <si>
    <t>23-AFFIDAMENTO IN ECONOMIA - AFFIDAMENTO DIRETTO</t>
  </si>
  <si>
    <t xml:space="preserve">CENTRO ALLARME MOLISE di Antonino Di Iorio (CF: DRINNN56L03G606Z)
EL.CI IMPIANTI SRL (CF: 01341130639)
</t>
  </si>
  <si>
    <t>CENTRO ALLARME MOLISE di Antonino Di Iorio (CF: DRINNN56L03G606Z)</t>
  </si>
  <si>
    <t>RIPARAZIONE PERDITA ACQUA BOCCHETTONE ATTACCO MOTOPOMPA VV.FF.</t>
  </si>
  <si>
    <t xml:space="preserve">ELETTRO SANNIO SRL (CF: 00820760627)
ELETTROLUCE S.R.L. (CF: 00371590704)
PRISMA ELI TUTOLO SAVERIO E SILVAROLI MICHELE S.N.C. (CF: 00861370708)
</t>
  </si>
  <si>
    <t>ELETTROLUCE S.R.L. (CF: 00371590704)</t>
  </si>
  <si>
    <t>Ricerca perdita acqua mediante indagine termografica</t>
  </si>
  <si>
    <t xml:space="preserve">ELETTROLUCE S.R.L. (CF: 00371590704)
LA TERMOIDRAULICA DI DI BIASE GIUSEPPE (CF: DBSGPP61S25B519T)
</t>
  </si>
  <si>
    <t>LA TERMOIDRAULICA DI DI BIASE GIUSEPPE (CF: DBSGPP61S25B519T)</t>
  </si>
  <si>
    <t>SOSTITUZIONE BATTERIE TAMPONE IMPIANTO ANTITRUSIONE D.P.ISERNIA</t>
  </si>
  <si>
    <t xml:space="preserve">CENTRO ALLARME MOLISE di Antonino Di Iorio (CF: DRINNN56L03G606Z)
MARZANO GAETANO (CF: MRZGTN64R21F239Y)
</t>
  </si>
  <si>
    <t>MARZANO GAETANO (CF: MRZGTN64R21F239Y)</t>
  </si>
  <si>
    <t>FORNITURA BUONI PASTO</t>
  </si>
  <si>
    <t>26-AFFIDAMENTO DIRETTO IN ADESIONE AD ACCORDO QUADRO/CONVENZIONE</t>
  </si>
  <si>
    <t xml:space="preserve">REPAS LUNCH COUPON (CF: 08122660585)
</t>
  </si>
  <si>
    <t>REPAS LUNCH COUPON (CF: 08122660585)</t>
  </si>
  <si>
    <t>Fornitura di gas per le sedi degli uffici della regione Molise</t>
  </si>
  <si>
    <t xml:space="preserve">ESTRA ENERGIE SRL (CF: 01219980529)
</t>
  </si>
  <si>
    <t>ESTRA ENERGIE SRL (CF: 01219980529)</t>
  </si>
  <si>
    <t>SERVIZIO DI VIGILANZA</t>
  </si>
  <si>
    <t xml:space="preserve">Aquila S.r.l. (CF: 02058080694)
</t>
  </si>
  <si>
    <t>Aquila S.r.l. (CF: 02058080694)</t>
  </si>
  <si>
    <t>manutenzione aree verdi</t>
  </si>
  <si>
    <t xml:space="preserve">PULISERVICE di scerra Claudio (CF: 01471360709)
STINZIANI EMIDIO (CF: STNMDE64C21L435G)
</t>
  </si>
  <si>
    <t>STINZIANI EMIDIO (CF: STNMDE64C21L435G)</t>
  </si>
  <si>
    <t>Convenzione Energia Elettrica 14</t>
  </si>
  <si>
    <t xml:space="preserve">ENEL ENERGIA SPA (CF: 06655971007)
</t>
  </si>
  <si>
    <t>ENEL ENERGIA SPA (CF: 06655971007)</t>
  </si>
  <si>
    <t>LAVORI DI ELETTRIFICAZIONE DI N.2 VARCHI DI ACCESSO U.P.T.CBASSO</t>
  </si>
  <si>
    <t xml:space="preserve">CENTRO ALLARME MOLISE di Antonino Di Iorio (CF: DRINNN56L03G606Z)
Omega Servizi srl (CF: 01441260708)
</t>
  </si>
  <si>
    <t>Omega Servizi srl (CF: 01441260708)</t>
  </si>
  <si>
    <t>Acquisto carta termica per sistema eliminacode Argo</t>
  </si>
  <si>
    <t xml:space="preserve">SIGMA S.P.A. (CF: 01590580443)
</t>
  </si>
  <si>
    <t>SIGMA S.P.A. (CF: 01590580443)</t>
  </si>
  <si>
    <t>BUONI PASTO</t>
  </si>
  <si>
    <t>Intervento rete gas centrale termica immobile sede Direzione Regionale</t>
  </si>
  <si>
    <t xml:space="preserve">CALIFEL SRL (CF: 00789280708)
EL.CI IMPIANTI SRL (CF: 01341130639)
MIGNOGNA DONATO (CF: MGNDNT67R31H273P)
PALMIERI PEPPINO (CF: PLMPPN81R06B519M)
</t>
  </si>
  <si>
    <t>MIGNOGNA DONATO (CF: MGNDNT67R31H273P)</t>
  </si>
  <si>
    <t>INTERVENTO SU RETE INFORMATICA D.P.ISERNIA</t>
  </si>
  <si>
    <t xml:space="preserve">MARZANO GAETANO (CF: MRZGTN64R21F239Y)
</t>
  </si>
  <si>
    <t>Intervento di manutenzione impianto antintrusione sede DP Campobasso</t>
  </si>
  <si>
    <t xml:space="preserve">CENTRO ALLARME MOLISE di Antonino Di Iorio (CF: DRINNN56L03G606Z)
</t>
  </si>
  <si>
    <t>MANUTENZIONE E RIPARAZIONE TENDE PRESSO LA D.P. DI CBASSO - INTEGRAZIONE</t>
  </si>
  <si>
    <t xml:space="preserve">ATELIER1958 DI RUBEN DONATONE (CF: DNTRBN88C29B519Z)
</t>
  </si>
  <si>
    <t>ATELIER1958 DI RUBEN DONATONE (CF: DNTRBN88C29B519Z)</t>
  </si>
  <si>
    <t>RIPARAZIONE E MANUTENZIONE TENDE  - D.P.CBASSO</t>
  </si>
  <si>
    <t>CORSO DI PREVENZIONE INCENDIO E GESTIONE EMERGENZA LUOGHI DI LAVORO</t>
  </si>
  <si>
    <t xml:space="preserve">Comando Provinciale VV.FF. Campobasso (CF: 80001550708)
</t>
  </si>
  <si>
    <t>Comando Provinciale VV.FF. Campobasso (CF: 80001550708)</t>
  </si>
  <si>
    <t>SMALTIMENTO  E TRASPORTO IN DISCARICA BENI MOBILI ARCHIVIO D.P.CBASSO</t>
  </si>
  <si>
    <t xml:space="preserve">IR SERVICE SRL (CF: 01690270705)
Stirolaur di Isceri Anna Rita Tiziana (CF: SCRNRT66E55I930N)
TRASLOCHI MANCINELLI (CF: MNCMHL74L25B519W)
</t>
  </si>
  <si>
    <t>TRASLOCHI MANCINELLI (CF: MNCMHL74L25B519W)</t>
  </si>
  <si>
    <t>RICERCA E RIPARAZIONE CORTO CIRCUITO RETE DATI D.P.ISERNIA</t>
  </si>
  <si>
    <t>ACQUISTO TIMBRI "IL MILLESIMO" PER SPI</t>
  </si>
  <si>
    <t xml:space="preserve">Istituto Poligrafico e Zecca dello Stato  (CF: 00399810589)
</t>
  </si>
  <si>
    <t>Istituto Poligrafico e Zecca dello Stato  (CF: 00399810589)</t>
  </si>
  <si>
    <t>Fornitura carta A/3 e A/4 bianca ed ecologica per gli uffici della regione Molise</t>
  </si>
  <si>
    <t>22-PROCEDURA NEGOZIATA DERIVANTE DA AVVISI CON CUI SI INDICE LA GARA</t>
  </si>
  <si>
    <t xml:space="preserve">INGROSCART SRL (CF: 01469840662)
LA PITAGORA DI MACRELLI GIANCARLO (CF: MCRGCR46H14Z130X)
SI.EL.CO SRL (CF: 00614130128)
Ugo Tesi srl (CF: 00272980103)
Valsecchi Cancelleria Srl  (CF: 09521810961)
</t>
  </si>
  <si>
    <t>SI.EL.CO SRL (CF: 00614130128)</t>
  </si>
  <si>
    <t>SOSTITUZIONE TRATTO DI TUBATURA IMPIANTO TERMICO PRESSO D.R.M.</t>
  </si>
  <si>
    <t xml:space="preserve">IANNETTA ANGELO SRL (CF: 01541470702)
LUCIANO ANGELO - IMPIANTI TECNOLOGICI (CF: 01467130702)
TECHNO IMPIANTI SRL (CF: 00871960704)
TERMOIDRAULICA VALIANTE ANDREA S.R.L.S. (CF: 01684800707)
ZURLO FRANCO (CF: ZRLFNC75E20B519L)
</t>
  </si>
  <si>
    <t>ZURLO FRANCO (CF: ZRLFNC75E20B519L)</t>
  </si>
  <si>
    <t xml:space="preserve">NOLEGGIO ESTINTORI E BOMBOLA G.P.L. </t>
  </si>
  <si>
    <t xml:space="preserve">ANTINCENDIO MOLISE (CF: 01559100704)
FUR.SOL. S.R.L. (CF: 00384980702)
LUCIANO ANGELO - IMPIANTI TECNOLOGICI (CF: 01467130702)
PRE.DI.MA snc (CF: 00972010706)
TECHNO IMPIANTI SRL (CF: 00871960704)
TULLI COMMERCIALE DI TULLIO MATTEO &amp; C. S.A.S. (CF: 01620960706)
VIP ESTINTORI DI VENTRESCA MARIO (CF: VNTMRA76C05L113N)
</t>
  </si>
  <si>
    <t>ANTINCENDIO MOLISE (CF: 01559100704)</t>
  </si>
  <si>
    <t>ACQUISTO BANDIERE</t>
  </si>
  <si>
    <t xml:space="preserve">Centro forniture Snc di Costa M. e Scaliati G (CF: 04960590653)
</t>
  </si>
  <si>
    <t>Centro forniture Snc di Costa M. e Scaliati G (CF: 04960590653)</t>
  </si>
  <si>
    <t>Fornitura di zerbini antinciampo per le sedi degli uffici della regione Molise</t>
  </si>
  <si>
    <t xml:space="preserve">OMEGA POINT SRL - UNIPERSONALE (CF: 01538870708)
</t>
  </si>
  <si>
    <t>OMEGA POINT SRL - UNIPERSONALE (CF: 01538870708)</t>
  </si>
  <si>
    <t>Fornitura cancelleria uffici della regione Molise</t>
  </si>
  <si>
    <t xml:space="preserve">DUBINI S.R.L. (CF: 06262520155)
INGROSCART SRL (CF: 01469840662)
LA CONTABILITA' (CF: 01283500401)
LA PITAGORA DI MACRELLI GIANCARLO (CF: MCRGCR46H14Z130X)
LYRECO ITALIA S.P.A. (CF: 11582010150)
</t>
  </si>
  <si>
    <t>LA PITAGORA DI MACRELLI GIANCARLO (CF: MCRGCR46H14Z130X)</t>
  </si>
  <si>
    <t>FORNITURA PER 3 RIBBON TERMICI 4 COLORI PER STAMPANTE ZEBRA ZXP SERIE 8</t>
  </si>
  <si>
    <t xml:space="preserve">NPS S.r.l. (CF: 05943691005)
</t>
  </si>
  <si>
    <t>NPS S.r.l. (CF: 05943691005)</t>
  </si>
  <si>
    <t>Corso formazione utilizzo defibrillatori</t>
  </si>
  <si>
    <t xml:space="preserve">AZIENDA SANITARIA REGIONALE DEL MOLISE (CF: 01546900703)
</t>
  </si>
  <si>
    <t>AZIENDA SANITARIA REGIONALE DEL MOLISE (CF: 01546900703)</t>
  </si>
  <si>
    <t>ACQUISTO BACHECHE E CASSETTE RACCOLTA RECLAMI E SUGGERIMENTI</t>
  </si>
  <si>
    <t xml:space="preserve">COSTA VERDE SNC (CF: 00248050676)
DA.MA SRLS (CF: 12633141002)
DuecÃ¬ Italia srl (CF: 02693490126)
ECO LASER INFORMATICA SRL  (CF: 04427081007)
GECAL  (CF: 08551090155)
</t>
  </si>
  <si>
    <t>DA.MA SRLS (CF: 12633141002)</t>
  </si>
  <si>
    <t>Acquisto di "Memento Pratico Fiscale 2017"</t>
  </si>
  <si>
    <t xml:space="preserve">WOLTERS KLUWER ITALIA SRL (CF: 10209790152)
</t>
  </si>
  <si>
    <t>WOLTERS KLUWER ITALIA SRL (CF: 10209790152)</t>
  </si>
  <si>
    <t>Consip 27 - Noleggio fotocopiatorE UT Termoli</t>
  </si>
  <si>
    <t xml:space="preserve">SHARP ELECTRONICS ITALIA S.P.A. (CF: 09275090158)
</t>
  </si>
  <si>
    <t>SHARP ELECTRONICS ITALIA S.P.A. (CF: 09275090158)</t>
  </si>
  <si>
    <t>Consip 27 Noleggio fotocopiatori sede DP Campobasso</t>
  </si>
  <si>
    <t>SORVEGLIANZA SANITARIA</t>
  </si>
  <si>
    <t xml:space="preserve">COM Metodi spa  (CF: 07120730150)
</t>
  </si>
  <si>
    <t>COM Metodi spa  (CF: 07120730150)</t>
  </si>
  <si>
    <t>Manutenzione impianti elettrici</t>
  </si>
  <si>
    <t xml:space="preserve">CALABRESE s.r.l. (CF: 00380380949)
CALIFEL SRL (CF: 00789280708)
CENTRO ALLARME MOLISE di Antonino Di Iorio (CF: DRINNN56L03G606Z)
NR GENIO CIVILE SRL (CF: 00384950945)
Servizi innovativi srl (CF: 01714210703)
</t>
  </si>
  <si>
    <t>NR GENIO CIVILE SRL (CF: 00384950945)</t>
  </si>
  <si>
    <t>Manutenzione impianti termoidraulici, condizionamento e idrici-sanitari</t>
  </si>
  <si>
    <t xml:space="preserve">CALIFEL SRL (CF: 00789280708)
LA TERMOIDRAULICA DI DI BIASE GIUSEPPE (CF: DBSGPP61S25B519T)
MIGNOGNA DONATO (CF: MGNDNT67R31H273P)
NR GENIO CIVILE SRL (CF: 00384950945)
Servizi innovativi srl (CF: 01714210703)
</t>
  </si>
  <si>
    <t>Manutenzione impianti elevatori</t>
  </si>
  <si>
    <t xml:space="preserve">ASCENSORI DI GREGORIO (CF: 01430430700)
NEULIFT SERVICE MOLISE SRL (CF: 00940750706)
</t>
  </si>
  <si>
    <t>ASCENSORI DI GREGORIO (CF: 01430430700)</t>
  </si>
  <si>
    <t>Manutenzione impianti antincendio</t>
  </si>
  <si>
    <t xml:space="preserve">CALIFEL SRL (CF: 00789280708)
LUCIANO ANGELO - IMPIANTI TECNOLOGICI (CF: 01467130702)
MARSA SICUREZZA DI RAGOSTA E BOVE S.N.C. (CF: 01308751211)
NR GENIO CIVILE SRL (CF: 00384950945)
VIP ESTINTORI DI VENTRESCA MARIO (CF: VNTMRA76C05L113N)
</t>
  </si>
  <si>
    <t>Fornitura di defribrillatori semiautomatici per gli uffici della regione Molise</t>
  </si>
  <si>
    <t xml:space="preserve">3B S.R.L. (CF: 03763310012)
AGIF EMERGRNCY EQUIPMENT (CF: FRRGPP66S02I549Q)
FUTURA HOSPITAL S.A.S. DI CARANDENTE CIRO (CF: 05206041211)
IREDEEM S.P.A. (CF: 10574970017)
S.I.D.EM. SPA  (CF: 00833160963)
</t>
  </si>
  <si>
    <t>IREDEEM S.P.A. (CF: 10574970017)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</si>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</sst>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D6" sqref="D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124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"Z641D6B60D"</f>
        <v>Z641D6B60D</v>
      </c>
      <c r="B3" t="str">
        <f t="shared" ref="B3:B41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280</v>
      </c>
      <c r="I3" s="2">
        <v>42786</v>
      </c>
      <c r="J3" s="2">
        <v>42786</v>
      </c>
      <c r="K3">
        <v>280</v>
      </c>
    </row>
    <row r="4" spans="1:11" x14ac:dyDescent="0.25">
      <c r="A4" t="str">
        <f>"Z8B1D94C93"</f>
        <v>Z8B1D94C93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1980</v>
      </c>
      <c r="I4" s="2">
        <v>42795</v>
      </c>
      <c r="J4" s="2">
        <v>42811</v>
      </c>
      <c r="K4">
        <v>1980</v>
      </c>
    </row>
    <row r="5" spans="1:11" x14ac:dyDescent="0.25">
      <c r="A5" t="str">
        <f>"Z2E1E0D886"</f>
        <v>Z2E1E0D886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250</v>
      </c>
      <c r="I5" s="2">
        <v>42829</v>
      </c>
      <c r="J5" s="2">
        <v>42829</v>
      </c>
      <c r="K5">
        <v>250</v>
      </c>
    </row>
    <row r="6" spans="1:11" x14ac:dyDescent="0.25">
      <c r="A6" t="str">
        <f>"Z2B1DB8BBA"</f>
        <v>Z2B1DB8BBA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270</v>
      </c>
      <c r="I6" s="2">
        <v>42810</v>
      </c>
      <c r="J6" s="2">
        <v>42810</v>
      </c>
      <c r="K6">
        <v>270</v>
      </c>
    </row>
    <row r="7" spans="1:11" x14ac:dyDescent="0.25">
      <c r="A7" t="str">
        <f>"700383537B"</f>
        <v>700383537B</v>
      </c>
      <c r="B7" t="str">
        <f t="shared" si="0"/>
        <v>06363391001</v>
      </c>
      <c r="C7" t="s">
        <v>15</v>
      </c>
      <c r="D7" t="s">
        <v>29</v>
      </c>
      <c r="E7" t="s">
        <v>30</v>
      </c>
      <c r="F7" s="1" t="s">
        <v>31</v>
      </c>
      <c r="G7" t="s">
        <v>32</v>
      </c>
      <c r="H7">
        <v>101742.6</v>
      </c>
      <c r="I7" s="2">
        <v>42801</v>
      </c>
      <c r="J7" s="2">
        <v>42923</v>
      </c>
      <c r="K7">
        <v>101653.79</v>
      </c>
    </row>
    <row r="8" spans="1:11" x14ac:dyDescent="0.25">
      <c r="A8" t="str">
        <f>"7094799D56"</f>
        <v>7094799D56</v>
      </c>
      <c r="B8" t="str">
        <f t="shared" si="0"/>
        <v>06363391001</v>
      </c>
      <c r="C8" t="s">
        <v>15</v>
      </c>
      <c r="D8" t="s">
        <v>33</v>
      </c>
      <c r="E8" t="s">
        <v>30</v>
      </c>
      <c r="F8" s="1" t="s">
        <v>34</v>
      </c>
      <c r="G8" t="s">
        <v>35</v>
      </c>
      <c r="H8">
        <v>0</v>
      </c>
      <c r="I8" s="2">
        <v>42917</v>
      </c>
      <c r="J8" s="2">
        <v>43281</v>
      </c>
      <c r="K8">
        <v>72460.820000000007</v>
      </c>
    </row>
    <row r="9" spans="1:11" x14ac:dyDescent="0.25">
      <c r="A9" t="str">
        <f>"Z6D1E28743"</f>
        <v>Z6D1E28743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6600</v>
      </c>
      <c r="I9" s="2">
        <v>42856</v>
      </c>
      <c r="J9" s="2">
        <v>43220</v>
      </c>
      <c r="K9">
        <v>4800</v>
      </c>
    </row>
    <row r="10" spans="1:11" x14ac:dyDescent="0.25">
      <c r="A10" t="str">
        <f>"ZDB1F1FDA6"</f>
        <v>ZDB1F1FDA6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480</v>
      </c>
      <c r="I10" s="2">
        <v>42919</v>
      </c>
      <c r="J10" s="2">
        <v>42920</v>
      </c>
      <c r="K10">
        <v>480</v>
      </c>
    </row>
    <row r="11" spans="1:11" x14ac:dyDescent="0.25">
      <c r="A11" t="str">
        <f>"7137786F54"</f>
        <v>7137786F54</v>
      </c>
      <c r="B11" t="str">
        <f t="shared" si="0"/>
        <v>06363391001</v>
      </c>
      <c r="C11" t="s">
        <v>15</v>
      </c>
      <c r="D11" t="s">
        <v>42</v>
      </c>
      <c r="E11" t="s">
        <v>30</v>
      </c>
      <c r="F11" s="1" t="s">
        <v>43</v>
      </c>
      <c r="G11" t="s">
        <v>44</v>
      </c>
      <c r="H11">
        <v>0</v>
      </c>
      <c r="I11" s="2">
        <v>43009</v>
      </c>
      <c r="J11" s="2">
        <v>43373</v>
      </c>
      <c r="K11">
        <v>64894.23</v>
      </c>
    </row>
    <row r="12" spans="1:11" x14ac:dyDescent="0.25">
      <c r="A12" t="str">
        <f>"Z6C1F1C738"</f>
        <v>Z6C1F1C738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1400</v>
      </c>
      <c r="I12" s="2">
        <v>42937</v>
      </c>
      <c r="J12" s="2">
        <v>42937</v>
      </c>
      <c r="K12">
        <v>1400</v>
      </c>
    </row>
    <row r="13" spans="1:11" x14ac:dyDescent="0.25">
      <c r="A13" t="str">
        <f>"Z811F03AE3"</f>
        <v>Z811F03AE3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250</v>
      </c>
      <c r="I13" s="2">
        <v>42929</v>
      </c>
      <c r="J13" s="2">
        <v>42929</v>
      </c>
      <c r="K13">
        <v>250</v>
      </c>
    </row>
    <row r="14" spans="1:11" x14ac:dyDescent="0.25">
      <c r="A14" t="str">
        <f>"71660657E8"</f>
        <v>71660657E8</v>
      </c>
      <c r="B14" t="str">
        <f t="shared" si="0"/>
        <v>06363391001</v>
      </c>
      <c r="C14" t="s">
        <v>15</v>
      </c>
      <c r="D14" t="s">
        <v>51</v>
      </c>
      <c r="E14" t="s">
        <v>30</v>
      </c>
      <c r="F14" s="1" t="s">
        <v>31</v>
      </c>
      <c r="G14" t="s">
        <v>32</v>
      </c>
      <c r="H14">
        <v>122322</v>
      </c>
      <c r="I14" s="2">
        <v>42948</v>
      </c>
      <c r="J14" s="2">
        <v>42948</v>
      </c>
      <c r="K14">
        <v>106809.74</v>
      </c>
    </row>
    <row r="15" spans="1:11" x14ac:dyDescent="0.25">
      <c r="A15" t="str">
        <f>"Z381F51DE6"</f>
        <v>Z381F51DE6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1050</v>
      </c>
      <c r="I15" s="2">
        <v>42943</v>
      </c>
      <c r="J15" s="2">
        <v>42944</v>
      </c>
      <c r="K15">
        <v>1050</v>
      </c>
    </row>
    <row r="16" spans="1:11" x14ac:dyDescent="0.25">
      <c r="A16" t="str">
        <f>"ZA91F86734"</f>
        <v>ZA91F86734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28</v>
      </c>
      <c r="H16">
        <v>110</v>
      </c>
      <c r="I16" s="2">
        <v>42943</v>
      </c>
      <c r="J16" s="2">
        <v>42943</v>
      </c>
      <c r="K16">
        <v>110</v>
      </c>
    </row>
    <row r="17" spans="1:11" x14ac:dyDescent="0.25">
      <c r="A17" t="str">
        <f>"Z191FFC50D"</f>
        <v>Z191FFC50D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58</v>
      </c>
      <c r="G17" t="s">
        <v>19</v>
      </c>
      <c r="H17">
        <v>380</v>
      </c>
      <c r="I17" s="2">
        <v>43005</v>
      </c>
      <c r="J17" s="2">
        <v>43035</v>
      </c>
      <c r="K17">
        <v>380</v>
      </c>
    </row>
    <row r="18" spans="1:11" x14ac:dyDescent="0.25">
      <c r="A18" t="str">
        <f>"ZEA1FFC775"</f>
        <v>ZEA1FFC775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60</v>
      </c>
      <c r="G18" t="s">
        <v>61</v>
      </c>
      <c r="H18">
        <v>350</v>
      </c>
      <c r="I18" s="2">
        <v>42956</v>
      </c>
      <c r="J18" s="2">
        <v>42957</v>
      </c>
      <c r="K18">
        <v>0</v>
      </c>
    </row>
    <row r="19" spans="1:11" x14ac:dyDescent="0.25">
      <c r="A19" t="str">
        <f>"Z771F90163"</f>
        <v>Z771F90163</v>
      </c>
      <c r="B19" t="str">
        <f t="shared" si="0"/>
        <v>06363391001</v>
      </c>
      <c r="C19" t="s">
        <v>15</v>
      </c>
      <c r="D19" t="s">
        <v>62</v>
      </c>
      <c r="E19" t="s">
        <v>17</v>
      </c>
      <c r="F19" s="1" t="s">
        <v>60</v>
      </c>
      <c r="G19" t="s">
        <v>61</v>
      </c>
      <c r="H19">
        <v>1400</v>
      </c>
      <c r="I19" s="2">
        <v>42955</v>
      </c>
      <c r="J19" s="2">
        <v>42956</v>
      </c>
      <c r="K19">
        <v>1400</v>
      </c>
    </row>
    <row r="20" spans="1:11" x14ac:dyDescent="0.25">
      <c r="A20" t="str">
        <f>"0000000000"</f>
        <v>0000000000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1176</v>
      </c>
      <c r="I20" s="2">
        <v>42877</v>
      </c>
      <c r="J20" s="2">
        <v>43098</v>
      </c>
      <c r="K20">
        <v>1176</v>
      </c>
    </row>
    <row r="21" spans="1:11" x14ac:dyDescent="0.25">
      <c r="A21" t="str">
        <f>"ZEE20503DB"</f>
        <v>ZEE20503DB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68</v>
      </c>
      <c r="H21">
        <v>2300</v>
      </c>
      <c r="I21" s="2">
        <v>43024</v>
      </c>
      <c r="J21" s="2">
        <v>43024</v>
      </c>
      <c r="K21">
        <v>2300</v>
      </c>
    </row>
    <row r="22" spans="1:11" x14ac:dyDescent="0.25">
      <c r="A22" t="str">
        <f>"Z7F2007A7A"</f>
        <v>Z7F2007A7A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56</v>
      </c>
      <c r="G22" t="s">
        <v>28</v>
      </c>
      <c r="H22">
        <v>210</v>
      </c>
      <c r="I22" s="2">
        <v>43011</v>
      </c>
      <c r="J22" s="2">
        <v>43018</v>
      </c>
      <c r="K22">
        <v>0</v>
      </c>
    </row>
    <row r="23" spans="1:11" x14ac:dyDescent="0.25">
      <c r="A23" t="str">
        <f>"ZDB2038832"</f>
        <v>ZDB2038832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71</v>
      </c>
      <c r="G23" t="s">
        <v>72</v>
      </c>
      <c r="H23">
        <v>76.400000000000006</v>
      </c>
      <c r="I23" s="2">
        <v>43060</v>
      </c>
      <c r="J23" s="2">
        <v>43060</v>
      </c>
      <c r="K23">
        <v>76.400000000000006</v>
      </c>
    </row>
    <row r="24" spans="1:11" x14ac:dyDescent="0.25">
      <c r="A24" t="str">
        <f>"Z2D1FCB52A"</f>
        <v>Z2D1FCB52A</v>
      </c>
      <c r="B24" t="str">
        <f t="shared" si="0"/>
        <v>06363391001</v>
      </c>
      <c r="C24" t="s">
        <v>15</v>
      </c>
      <c r="D24" t="s">
        <v>73</v>
      </c>
      <c r="E24" t="s">
        <v>74</v>
      </c>
      <c r="F24" s="1" t="s">
        <v>75</v>
      </c>
      <c r="G24" t="s">
        <v>76</v>
      </c>
      <c r="H24">
        <v>13479.25</v>
      </c>
      <c r="I24" s="2">
        <v>43039</v>
      </c>
      <c r="J24" s="2">
        <v>43066</v>
      </c>
      <c r="K24">
        <v>13479.24</v>
      </c>
    </row>
    <row r="25" spans="1:11" x14ac:dyDescent="0.25">
      <c r="A25" t="str">
        <f>"Z0E1FCE0C6"</f>
        <v>Z0E1FCE0C6</v>
      </c>
      <c r="B25" t="str">
        <f t="shared" si="0"/>
        <v>06363391001</v>
      </c>
      <c r="C25" t="s">
        <v>15</v>
      </c>
      <c r="D25" t="s">
        <v>77</v>
      </c>
      <c r="E25" t="s">
        <v>17</v>
      </c>
      <c r="F25" s="1" t="s">
        <v>78</v>
      </c>
      <c r="G25" t="s">
        <v>79</v>
      </c>
      <c r="H25">
        <v>2000</v>
      </c>
      <c r="I25" s="2">
        <v>43000</v>
      </c>
      <c r="J25" s="2">
        <v>43001</v>
      </c>
      <c r="K25">
        <v>2000</v>
      </c>
    </row>
    <row r="26" spans="1:11" x14ac:dyDescent="0.25">
      <c r="A26" t="str">
        <f>"Z871F1FD8F"</f>
        <v>Z871F1FD8F</v>
      </c>
      <c r="B26" t="str">
        <f t="shared" si="0"/>
        <v>06363391001</v>
      </c>
      <c r="C26" t="s">
        <v>15</v>
      </c>
      <c r="D26" t="s">
        <v>80</v>
      </c>
      <c r="E26" t="s">
        <v>17</v>
      </c>
      <c r="F26" s="1" t="s">
        <v>81</v>
      </c>
      <c r="G26" t="s">
        <v>82</v>
      </c>
      <c r="H26">
        <v>160</v>
      </c>
      <c r="I26" s="2">
        <v>43061</v>
      </c>
      <c r="J26" s="2">
        <v>43061</v>
      </c>
      <c r="K26">
        <v>160</v>
      </c>
    </row>
    <row r="27" spans="1:11" x14ac:dyDescent="0.25">
      <c r="A27" t="str">
        <f>"Z48214551C"</f>
        <v>Z48214551C</v>
      </c>
      <c r="B27" t="str">
        <f t="shared" si="0"/>
        <v>06363391001</v>
      </c>
      <c r="C27" t="s">
        <v>15</v>
      </c>
      <c r="D27" t="s">
        <v>83</v>
      </c>
      <c r="E27" t="s">
        <v>17</v>
      </c>
      <c r="F27" s="1" t="s">
        <v>84</v>
      </c>
      <c r="G27" t="s">
        <v>85</v>
      </c>
      <c r="H27">
        <v>300</v>
      </c>
      <c r="I27" s="2">
        <v>43082</v>
      </c>
      <c r="J27" s="2">
        <v>43089</v>
      </c>
      <c r="K27">
        <v>300</v>
      </c>
    </row>
    <row r="28" spans="1:11" x14ac:dyDescent="0.25">
      <c r="A28" t="str">
        <f>"ZDA2159FA9"</f>
        <v>ZDA2159FA9</v>
      </c>
      <c r="B28" t="str">
        <f t="shared" si="0"/>
        <v>06363391001</v>
      </c>
      <c r="C28" t="s">
        <v>15</v>
      </c>
      <c r="D28" t="s">
        <v>86</v>
      </c>
      <c r="E28" t="s">
        <v>17</v>
      </c>
      <c r="F28" s="1" t="s">
        <v>87</v>
      </c>
      <c r="G28" t="s">
        <v>88</v>
      </c>
      <c r="H28">
        <v>1900</v>
      </c>
      <c r="I28" s="2">
        <v>43091</v>
      </c>
      <c r="J28" s="2">
        <v>43097</v>
      </c>
      <c r="K28">
        <v>1900</v>
      </c>
    </row>
    <row r="29" spans="1:11" x14ac:dyDescent="0.25">
      <c r="A29" t="str">
        <f>"Z5B1FCB4D1"</f>
        <v>Z5B1FCB4D1</v>
      </c>
      <c r="B29" t="str">
        <f t="shared" si="0"/>
        <v>06363391001</v>
      </c>
      <c r="C29" t="s">
        <v>15</v>
      </c>
      <c r="D29" t="s">
        <v>89</v>
      </c>
      <c r="E29" t="s">
        <v>74</v>
      </c>
      <c r="F29" s="1" t="s">
        <v>90</v>
      </c>
      <c r="G29" t="s">
        <v>91</v>
      </c>
      <c r="H29">
        <v>4169.79</v>
      </c>
      <c r="I29" s="2">
        <v>43054</v>
      </c>
      <c r="J29" s="2">
        <v>43098</v>
      </c>
      <c r="K29">
        <v>4169.7700000000004</v>
      </c>
    </row>
    <row r="30" spans="1:11" x14ac:dyDescent="0.25">
      <c r="A30" t="str">
        <f>"Z62210FC53"</f>
        <v>Z62210FC53</v>
      </c>
      <c r="B30" t="str">
        <f t="shared" si="0"/>
        <v>06363391001</v>
      </c>
      <c r="C30" t="s">
        <v>15</v>
      </c>
      <c r="D30" t="s">
        <v>92</v>
      </c>
      <c r="E30" t="s">
        <v>17</v>
      </c>
      <c r="F30" s="1" t="s">
        <v>93</v>
      </c>
      <c r="G30" t="s">
        <v>94</v>
      </c>
      <c r="H30">
        <v>296.58</v>
      </c>
      <c r="I30" s="2">
        <v>43079</v>
      </c>
      <c r="J30" s="2">
        <v>43079</v>
      </c>
      <c r="K30">
        <v>296.58</v>
      </c>
    </row>
    <row r="31" spans="1:11" x14ac:dyDescent="0.25">
      <c r="A31" t="str">
        <f>"0000000000"</f>
        <v>0000000000</v>
      </c>
      <c r="B31" t="str">
        <f t="shared" si="0"/>
        <v>06363391001</v>
      </c>
      <c r="C31" t="s">
        <v>15</v>
      </c>
      <c r="D31" t="s">
        <v>95</v>
      </c>
      <c r="E31" t="s">
        <v>17</v>
      </c>
      <c r="F31" s="1" t="s">
        <v>96</v>
      </c>
      <c r="G31" t="s">
        <v>97</v>
      </c>
      <c r="H31">
        <v>2160</v>
      </c>
      <c r="I31" s="2">
        <v>43052</v>
      </c>
      <c r="J31" s="2">
        <v>43091</v>
      </c>
      <c r="K31">
        <v>2160</v>
      </c>
    </row>
    <row r="32" spans="1:11" x14ac:dyDescent="0.25">
      <c r="A32" t="str">
        <f>"Z6F20EE783"</f>
        <v>Z6F20EE783</v>
      </c>
      <c r="B32" t="str">
        <f t="shared" si="0"/>
        <v>06363391001</v>
      </c>
      <c r="C32" t="s">
        <v>15</v>
      </c>
      <c r="D32" t="s">
        <v>98</v>
      </c>
      <c r="E32" t="s">
        <v>74</v>
      </c>
      <c r="F32" s="1" t="s">
        <v>99</v>
      </c>
      <c r="G32" t="s">
        <v>100</v>
      </c>
      <c r="H32">
        <v>753</v>
      </c>
      <c r="I32" s="2">
        <v>43089</v>
      </c>
      <c r="J32" s="2">
        <v>43100</v>
      </c>
      <c r="K32">
        <v>753</v>
      </c>
    </row>
    <row r="33" spans="1:11" x14ac:dyDescent="0.25">
      <c r="A33" t="str">
        <f>"ZA41EF5807"</f>
        <v>ZA41EF5807</v>
      </c>
      <c r="B33" t="str">
        <f t="shared" si="0"/>
        <v>06363391001</v>
      </c>
      <c r="C33" t="s">
        <v>15</v>
      </c>
      <c r="D33" t="s">
        <v>101</v>
      </c>
      <c r="E33" t="s">
        <v>17</v>
      </c>
      <c r="F33" s="1" t="s">
        <v>102</v>
      </c>
      <c r="G33" t="s">
        <v>103</v>
      </c>
      <c r="H33">
        <v>2550</v>
      </c>
      <c r="I33" s="2">
        <v>42898</v>
      </c>
      <c r="J33" s="2">
        <v>42905</v>
      </c>
      <c r="K33">
        <v>2550</v>
      </c>
    </row>
    <row r="34" spans="1:11" x14ac:dyDescent="0.25">
      <c r="A34" t="str">
        <f>"7200652601"</f>
        <v>7200652601</v>
      </c>
      <c r="B34" t="str">
        <f t="shared" si="0"/>
        <v>06363391001</v>
      </c>
      <c r="C34" t="s">
        <v>15</v>
      </c>
      <c r="D34" t="s">
        <v>104</v>
      </c>
      <c r="E34" t="s">
        <v>30</v>
      </c>
      <c r="F34" s="1" t="s">
        <v>105</v>
      </c>
      <c r="G34" t="s">
        <v>106</v>
      </c>
      <c r="H34">
        <v>2101.12</v>
      </c>
      <c r="I34" s="2">
        <v>42989</v>
      </c>
      <c r="J34" s="2">
        <v>44474</v>
      </c>
      <c r="K34">
        <v>525.28</v>
      </c>
    </row>
    <row r="35" spans="1:11" x14ac:dyDescent="0.25">
      <c r="A35" t="str">
        <f>"7334024410"</f>
        <v>7334024410</v>
      </c>
      <c r="B35" t="str">
        <f t="shared" si="0"/>
        <v>06363391001</v>
      </c>
      <c r="C35" t="s">
        <v>15</v>
      </c>
      <c r="D35" t="s">
        <v>107</v>
      </c>
      <c r="E35" t="s">
        <v>30</v>
      </c>
      <c r="F35" s="1" t="s">
        <v>105</v>
      </c>
      <c r="G35" t="s">
        <v>106</v>
      </c>
      <c r="H35">
        <v>4202.24</v>
      </c>
      <c r="I35" s="2">
        <v>43097</v>
      </c>
      <c r="J35" s="2">
        <v>44561</v>
      </c>
      <c r="K35">
        <v>787.92</v>
      </c>
    </row>
    <row r="36" spans="1:11" x14ac:dyDescent="0.25">
      <c r="A36" t="str">
        <f>"7035264383"</f>
        <v>7035264383</v>
      </c>
      <c r="B36" t="str">
        <f t="shared" si="0"/>
        <v>06363391001</v>
      </c>
      <c r="C36" t="s">
        <v>15</v>
      </c>
      <c r="D36" t="s">
        <v>108</v>
      </c>
      <c r="E36" t="s">
        <v>30</v>
      </c>
      <c r="F36" s="1" t="s">
        <v>109</v>
      </c>
      <c r="G36" t="s">
        <v>110</v>
      </c>
      <c r="H36">
        <v>76906.5</v>
      </c>
      <c r="I36" s="2">
        <v>42826</v>
      </c>
      <c r="J36" s="2">
        <v>43921</v>
      </c>
      <c r="K36">
        <v>13429.4</v>
      </c>
    </row>
    <row r="37" spans="1:11" x14ac:dyDescent="0.25">
      <c r="A37" t="str">
        <f>"Z0C1E9319B"</f>
        <v>Z0C1E9319B</v>
      </c>
      <c r="B37" t="str">
        <f t="shared" si="0"/>
        <v>06363391001</v>
      </c>
      <c r="C37" t="s">
        <v>15</v>
      </c>
      <c r="D37" t="s">
        <v>111</v>
      </c>
      <c r="E37" t="s">
        <v>74</v>
      </c>
      <c r="F37" s="1" t="s">
        <v>112</v>
      </c>
      <c r="G37" t="s">
        <v>113</v>
      </c>
      <c r="H37">
        <v>17413.439999999999</v>
      </c>
      <c r="I37" s="2">
        <v>43006</v>
      </c>
      <c r="J37" s="2">
        <v>43466</v>
      </c>
      <c r="K37">
        <v>12196.13</v>
      </c>
    </row>
    <row r="38" spans="1:11" x14ac:dyDescent="0.25">
      <c r="A38" t="str">
        <f>"ZC31E930ED"</f>
        <v>ZC31E930ED</v>
      </c>
      <c r="B38" t="str">
        <f t="shared" si="0"/>
        <v>06363391001</v>
      </c>
      <c r="C38" t="s">
        <v>15</v>
      </c>
      <c r="D38" t="s">
        <v>114</v>
      </c>
      <c r="E38" t="s">
        <v>74</v>
      </c>
      <c r="F38" s="1" t="s">
        <v>115</v>
      </c>
      <c r="G38" t="s">
        <v>113</v>
      </c>
      <c r="H38">
        <v>32653.75</v>
      </c>
      <c r="I38" s="2">
        <v>43006</v>
      </c>
      <c r="J38" s="2">
        <v>43466</v>
      </c>
      <c r="K38">
        <v>22098.05</v>
      </c>
    </row>
    <row r="39" spans="1:11" x14ac:dyDescent="0.25">
      <c r="A39" t="str">
        <f>"ZDD1F3AF8E"</f>
        <v>ZDD1F3AF8E</v>
      </c>
      <c r="B39" t="str">
        <f t="shared" si="0"/>
        <v>06363391001</v>
      </c>
      <c r="C39" t="s">
        <v>15</v>
      </c>
      <c r="D39" t="s">
        <v>116</v>
      </c>
      <c r="E39" t="s">
        <v>17</v>
      </c>
      <c r="F39" s="1" t="s">
        <v>117</v>
      </c>
      <c r="G39" t="s">
        <v>118</v>
      </c>
      <c r="H39">
        <v>10257.719999999999</v>
      </c>
      <c r="I39" s="2">
        <v>43006</v>
      </c>
      <c r="J39" s="2">
        <v>43466</v>
      </c>
      <c r="K39">
        <v>8084.12</v>
      </c>
    </row>
    <row r="40" spans="1:11" x14ac:dyDescent="0.25">
      <c r="A40" t="str">
        <f>"Z1C1F3A4B7"</f>
        <v>Z1C1F3A4B7</v>
      </c>
      <c r="B40" t="str">
        <f t="shared" si="0"/>
        <v>06363391001</v>
      </c>
      <c r="C40" t="s">
        <v>15</v>
      </c>
      <c r="D40" t="s">
        <v>119</v>
      </c>
      <c r="E40" t="s">
        <v>17</v>
      </c>
      <c r="F40" s="1" t="s">
        <v>120</v>
      </c>
      <c r="G40" t="s">
        <v>113</v>
      </c>
      <c r="H40">
        <v>6044.74</v>
      </c>
      <c r="I40" s="2">
        <v>43006</v>
      </c>
      <c r="J40" s="2">
        <v>43466</v>
      </c>
      <c r="K40">
        <v>4003.27</v>
      </c>
    </row>
    <row r="41" spans="1:11" x14ac:dyDescent="0.25">
      <c r="A41" t="str">
        <f>"ZE72097546"</f>
        <v>ZE72097546</v>
      </c>
      <c r="B41" t="str">
        <f t="shared" si="0"/>
        <v>06363391001</v>
      </c>
      <c r="C41" t="s">
        <v>15</v>
      </c>
      <c r="D41" t="s">
        <v>121</v>
      </c>
      <c r="E41" t="s">
        <v>74</v>
      </c>
      <c r="F41" s="1" t="s">
        <v>122</v>
      </c>
      <c r="G41" t="s">
        <v>123</v>
      </c>
      <c r="H41">
        <v>5075</v>
      </c>
      <c r="I41" s="2">
        <v>43073</v>
      </c>
      <c r="J41" s="2">
        <v>43098</v>
      </c>
      <c r="K41">
        <v>5075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2019-01-29T15:54:09Z</dcterms:created>
  <dcterms:modified xsi:type="dcterms:W3CDTF">2019-01-29T15:54:09Z</dcterms:modified>
</cp:coreProperties>
</file>