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</calcChain>
</file>

<file path=xl/sharedStrings.xml><?xml version="1.0" encoding="utf-8"?>
<sst xmlns="http://schemas.openxmlformats.org/spreadsheetml/2006/main" count="191" uniqueCount="106">
  <si>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</si>
  <si>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</si>
  <si>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</si>
  <si>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</si>
  <si>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</si>
  <si>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</si>
  <si>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</si>
  <si>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</si>
  <si>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</si>
  <si>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</si>
  <si>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</si>
  <si>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</si>
  <si>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</si>
  <si>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</si>
  <si>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</si>
  <si>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</si>
  <si>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FORNITURA MATERIALE CANCELLERIA DR VDA</t>
  </si>
  <si>
    <t>22-PROCEDURA NEGOZIATA DERIVANTE DA AVVISI CON CUI SI INDICE LA GARA</t>
  </si>
  <si>
    <t xml:space="preserve">Brambati (CF: 08267180159)
ICR - SOCIETA' PER AZIONI  (CF: 05466391009)
IL PAPIRO S.R.L. (CF: 01997440043)
NADA 2008 SRL (CF: 09234221001)
SISTERS SRL (CF: 02316361209)
</t>
  </si>
  <si>
    <t>Brambati (CF: 08267180159)</t>
  </si>
  <si>
    <t>FACCHINAGGIO INTERNO ED ESTERNO UT CHATILLON FEB 2017</t>
  </si>
  <si>
    <t>23-AFFIDAMENTO IN ECONOMIA - AFFIDAMENTO DIRETTO</t>
  </si>
  <si>
    <t xml:space="preserve">Consorzio Ge.Se.AV. (CF: 01843430560)
</t>
  </si>
  <si>
    <t>Consorzio Ge.Se.AV. (CF: 01843430560)</t>
  </si>
  <si>
    <t>FORNITURA BANDIERE</t>
  </si>
  <si>
    <t xml:space="preserve">E.NOVALI SNC DI NOVALI ALESSANDRO &amp; C. (CF: 01462770171)
</t>
  </si>
  <si>
    <t>E.NOVALI SNC DI NOVALI ALESSANDRO &amp; C. (CF: 01462770171)</t>
  </si>
  <si>
    <t>CONTRATTO ESECUTIVO FORNITURA CARTA LOTTO 1 VDA</t>
  </si>
  <si>
    <t>26-AFFIDAMENTO DIRETTO IN ADESIONE AD ACCORDO QUADRO/CONVENZIONE</t>
  </si>
  <si>
    <t xml:space="preserve">VALSECCHI GIOVANNI SRL (CF: 07997560151)
</t>
  </si>
  <si>
    <t>VALSECCHI GIOVANNI SRL (CF: 07997560151)</t>
  </si>
  <si>
    <t>NOLEGGIO MULTIFUNZIONE DR VDA E UT/UTP AOSTA</t>
  </si>
  <si>
    <t xml:space="preserve">OLIVETTI SPA (CF: 02298700010)
</t>
  </si>
  <si>
    <t>OLIVETTI SPA (CF: 02298700010)</t>
  </si>
  <si>
    <t xml:space="preserve">FORNITURA ED INSTALLAZIONE CLIMATIZZATORI DR VDA </t>
  </si>
  <si>
    <t xml:space="preserve">FREDDO SYSTEM DI GHIRALDINI (CF: 00457000073)
FRIGOTECNICA VALDOSTANA (CF: 00081270076)
IDEALCLIMA SRL (CF: 01025540079)
MISCHIATTI SRL (CF: 01103120075)
SCOTTA IMPIANTI SRL (CF: 02584100040)
</t>
  </si>
  <si>
    <t>SCOTTA IMPIANTI SRL (CF: 02584100040)</t>
  </si>
  <si>
    <t>FORNITURA ESTINTORI</t>
  </si>
  <si>
    <t xml:space="preserve">ARTICOLI PROTETTIVI MISPA (CF: 05869200013)
C.B.L. SRL (CF: 01227380167)
DE BRICO FERRAMENTA DI LOBASCIO  (CF: LBSRND68E15G230O)
FAST SNC DI TRUSSARDI FABIO (CF: 01081550079)
NORWAY SAFETY SOLUTIONS SRL (CF: 01343310999)
SITECNE SRL (CF: 07950320155)
</t>
  </si>
  <si>
    <t>FAST SNC DI TRUSSARDI FABIO (CF: 01081550079)</t>
  </si>
  <si>
    <t>CONTRATTO FORNITURA E MONTAGGIO PNEUMATICI DA NEVE SU VETTURA SERVIZIO DR VDA</t>
  </si>
  <si>
    <t xml:space="preserve">AUTORIPARAZIONI FLLI SCARFO' SNC  (CF: 00529310070)
</t>
  </si>
  <si>
    <t>AUTORIPARAZIONI FLLI SCARFO' SNC  (CF: 00529310070)</t>
  </si>
  <si>
    <t>FORNITURA BUONI PASTO INTEGRAZIONE FINO A DICEMBRE 2017</t>
  </si>
  <si>
    <t xml:space="preserve">Qui! Group Spa (CF: 03105300101)
</t>
  </si>
  <si>
    <t>Qui! Group Spa (CF: 03105300101)</t>
  </si>
  <si>
    <t>GESTIONE INTEGRATA SICUREZZA UFFICI AGENZIA ENTRATE VDA</t>
  </si>
  <si>
    <t xml:space="preserve">EXITONE S.P.A. (CF: 07874490019)
</t>
  </si>
  <si>
    <t>EXITONE S.P.A. (CF: 07874490019)</t>
  </si>
  <si>
    <t>MANUTENZIONE PORTE</t>
  </si>
  <si>
    <t xml:space="preserve">THEODULE GILDO (CF: THDGDL65P15A326J)
</t>
  </si>
  <si>
    <t>THEODULE GILDO (CF: THDGDL65P15A326J)</t>
  </si>
  <si>
    <t>MANUTENZIONE ARCHIVIO METALLICO COMPATTATO DR VDA</t>
  </si>
  <si>
    <t>FACCHINAGGIO ESTERNO ARCHIVIO UT AOSTA VIA TROTTECHIEN</t>
  </si>
  <si>
    <t>FACCHINAGGIO ESTERNO AVVIO DISCARICA APPARECCHIATURE ELETTRONICHE</t>
  </si>
  <si>
    <t>FACCHINAGGIO INTERNO/ESTERNO UT CHATILLON</t>
  </si>
  <si>
    <t>FORNITURA TIMBRI</t>
  </si>
  <si>
    <t xml:space="preserve">TIPOGRAFIA IL TIMBRO DI BIDESE IVO &amp; C SNC (CF: 00441800075)
</t>
  </si>
  <si>
    <t>TIPOGRAFIA IL TIMBRO DI BIDESE IVO &amp; C SNC (CF: 00441800075)</t>
  </si>
  <si>
    <t>FACCHINAGGIO ESTERNO PER CONSEGNA MATERIALE TELELAVORO DOMICILIARE E FACCHINAGGIO INTERNO</t>
  </si>
  <si>
    <t xml:space="preserve">PEZZI MOBILI ANNO 2018 UPT AOSTA </t>
  </si>
  <si>
    <t xml:space="preserve">Istituto Poligrafico e Zecca dello Stato  (CF: 00399810589)
</t>
  </si>
  <si>
    <t>Istituto Poligrafico e Zecca dello Stato  (CF: 00399810589)</t>
  </si>
  <si>
    <t>CONTRATTO PER INTERVENTI TECNICI DI MANUTENZIONE E COLLEGAMENTO TELEFONICO CON QUESTURA IMPIANTO ALLARME ANTINTRUSIONE DR VDA</t>
  </si>
  <si>
    <t xml:space="preserve">SI.PRO. DI BUGLIONE ING.VINCENZO &amp; C. SAS (CF: 00494510076)
</t>
  </si>
  <si>
    <t>SI.PRO. DI BUGLIONE ING.VINCENZO &amp; C. SAS (CF: 00494510076)</t>
  </si>
  <si>
    <t>FACCHINAGGIO INTERNO ARCHIVI DR VDA NOVEMBRE 2017</t>
  </si>
  <si>
    <t>FACCHINAGGIO ESTERNO UT CHATILLON OTT 2017</t>
  </si>
  <si>
    <t>MANUTENZIONE IMPIANTO ELIMINACODE UT AOSTA - SOSTITUZIONE MONITOR</t>
  </si>
  <si>
    <t xml:space="preserve">SIGMA S.P.A. (CF: 01590580443)
</t>
  </si>
  <si>
    <t>SIGMA S.P.A. (CF: 01590580443)</t>
  </si>
  <si>
    <t>FORNITURA CANCELLERIA UFFICI AGENZIA ENTRATE VDA</t>
  </si>
  <si>
    <t xml:space="preserve">Cartoidee di Cultraro Vasta Giuseppe (CF: CLTGPP73S03C351D)
CORPORATE EXPRESS SRL (CF: 00936630151)
DUBINI S.R.L. (CF: 06262520155)
INGROSCART SRL (CF: 01469840662)
MYO S.r.l. (CF: 03222970406)
</t>
  </si>
  <si>
    <t>MYO S.r.l. (CF: 03222970406)</t>
  </si>
  <si>
    <t>FORNITURA E INSTALLAZIONE MINI POMPE RILANCIO SCARICO CONDENSA CONDIZIONATORI DR VDA</t>
  </si>
  <si>
    <t xml:space="preserve">SCOTTA IMPIANTI SRL (CF: 02584100040)
</t>
  </si>
  <si>
    <t>SISTEMAZIONE E PULIZIA ZONE VERDI EX CASERMA MOTTINO AOSTA</t>
  </si>
  <si>
    <t xml:space="preserve">FLEURS FOLIE SRL (CF: 01212890071)
</t>
  </si>
  <si>
    <t>FLEURS FOLIE SRL (CF: 01212890071)</t>
  </si>
  <si>
    <t>FORNITURA MATERIALE CONSUMO STAMPANTI</t>
  </si>
  <si>
    <t xml:space="preserve">C2 SRL (CF: 01121130197)
ECO LASER INFORMATICA SRL  (CF: 04427081007)
LA CONTABILITA' (CF: 01283500401)
MIDA SRL (CF: 01513020238)
Tecno Office snc (CF: 01259150553)
</t>
  </si>
  <si>
    <t>Tecno Office snc (CF: 01259150553)</t>
  </si>
  <si>
    <t>INSTALLAZIONE MOLLE CHIUDIPORTA SERRAMENTI UT/UPT AO E DR VDA</t>
  </si>
  <si>
    <t>FORNITURA BACHECHE E CASSETTE RACCOLTA SEGNALAZIONI</t>
  </si>
  <si>
    <t xml:space="preserve">A.S.A. RAPPRESENTANZE S.R.L. (CF: 00764520631)
Cartil Unipersonale S.r.l. (CF: 02632440646)
DE.DA. UFFICIO (CF: 11803631008)
ICR - SOCIETA' PER AZIONI  (CF: 05466391009)
SOLUZIONE UFFICIO S.R.L.  (CF: 02778750246)
</t>
  </si>
  <si>
    <t>SOLUZIONE UFFICIO S.R.L.  (CF: 02778750246)</t>
  </si>
  <si>
    <t>MANUTENZIONE E RIPRISTINO IMPIANTO VIDEOSORVEGLIANZA DR VDA</t>
  </si>
  <si>
    <t xml:space="preserve">TELKA DI ZERBETTO MAURIZIO (CF: ZRBMRZ54S30F335Q)
</t>
  </si>
  <si>
    <t>TELKA DI ZERBETTO MAURIZIO (CF: ZRBMRZ54S30F335Q)</t>
  </si>
  <si>
    <t>VERIFICA BIENNALE ASCENSORI IMMOBILE DEMANIALE EX CASERMA MOTTINO AOSTA</t>
  </si>
  <si>
    <t xml:space="preserve">I.N.C.S.A. (CF: 05838941002)
</t>
  </si>
  <si>
    <t>I.N.C.S.A. (CF: 05838941002)</t>
  </si>
  <si>
    <t>servizio sgombero neve presso immobile demaniale ex Caserma Mottino Aosta</t>
  </si>
  <si>
    <t xml:space="preserve">ammazzagatti antonio (CF: MMZNTN59P12C710P)
</t>
  </si>
  <si>
    <t>ammazzagatti antonio (CF: MMZNTN59P12C710P)</t>
  </si>
  <si>
    <t>MANUTENZIONE IMPIANTI ELETTRICI UFFICI AGENZIA ENTRATE VALLE D'AOSTA</t>
  </si>
  <si>
    <t xml:space="preserve">BRUNET JEAN PIERRE (CF: 01214370072)
EURO ESCO SRL (CF: 09201290013)
PIAZZA IMPIANTI ELETTRICI (CF: PZZVTR70D04L219S)
SAVINO IMPIANTI SRL (CF: 08638790017)
SMC S.R.L. (CF: 09122620017)
</t>
  </si>
  <si>
    <t>SAVINO IMPIANTI SRL (CF: 08638790017)</t>
  </si>
  <si>
    <t>MANUTENZIONE IMPIANTI ANTINCENDIO UFFICI AGENZIA ENTRATE VALLE D'AOSTA</t>
  </si>
  <si>
    <t xml:space="preserve">CALIPSO SRL (CF: 01193040076)
EURO ESCO SRL (CF: 09201290013)
SAVINO IMPIANTI SRL (CF: 08638790017)
SOAN s.n.c. (CF: 01111980072)
VAMA SCRL (CF: 00493460075)
</t>
  </si>
  <si>
    <t>MANUTENZIONE ASCENSORI EX CASERMA MOTTINO AOSTA</t>
  </si>
  <si>
    <t xml:space="preserve">DAMA ASCENSORI BIELLA - S.R.L. (CF: 02597170022)
KONE SPA (CF: 05069070158)
SVAM ASCENSORI SRL AOSTA (CF: 01022300071)
</t>
  </si>
  <si>
    <t>KONE SPA (CF: 05069070158)</t>
  </si>
  <si>
    <t>MANUTENZIONE IMPIANTI TERMOIDRAULICI UFFICI AGENZIA ENTRATE VALLE D'AOSTA</t>
  </si>
  <si>
    <t xml:space="preserve">MAGNI IMPIANTI SRL (CF: 02001280029)
SAVINO IMPIANTI SRL (CF: 08638790017)
SCOTTA IMPIANTI SRL (CF: 02584100040)
ZETA IMPIANTI DI ZICCARDI VITTORIO (CF: 09394820014)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</si>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</sst>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E6" sqref="E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105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"Z9D1B93A14"</f>
        <v>Z9D1B93A14</v>
      </c>
      <c r="B3" t="str">
        <f t="shared" ref="B3:B37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914.76</v>
      </c>
      <c r="I3" s="2">
        <v>42768</v>
      </c>
      <c r="J3" s="2">
        <v>42768</v>
      </c>
      <c r="K3">
        <v>914.74</v>
      </c>
    </row>
    <row r="4" spans="1:11" x14ac:dyDescent="0.25">
      <c r="A4" t="str">
        <f>"Z4C1D1B208"</f>
        <v>Z4C1D1B208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841.8</v>
      </c>
      <c r="I4" s="2">
        <v>42772</v>
      </c>
      <c r="J4" s="2">
        <v>42775</v>
      </c>
      <c r="K4">
        <v>841.8</v>
      </c>
    </row>
    <row r="5" spans="1:11" x14ac:dyDescent="0.25">
      <c r="A5" t="str">
        <f>"ZC11C5AE76"</f>
        <v>ZC11C5AE76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159</v>
      </c>
      <c r="I5" s="2">
        <v>42751</v>
      </c>
      <c r="J5" s="2">
        <v>42751</v>
      </c>
      <c r="K5">
        <v>159</v>
      </c>
    </row>
    <row r="6" spans="1:11" x14ac:dyDescent="0.25">
      <c r="A6" t="str">
        <f>"Z9B1CE6F60"</f>
        <v>Z9B1CE6F60</v>
      </c>
      <c r="B6" t="str">
        <f t="shared" si="0"/>
        <v>06363391001</v>
      </c>
      <c r="C6" t="s">
        <v>15</v>
      </c>
      <c r="D6" t="s">
        <v>27</v>
      </c>
      <c r="E6" t="s">
        <v>28</v>
      </c>
      <c r="F6" s="1" t="s">
        <v>29</v>
      </c>
      <c r="G6" t="s">
        <v>30</v>
      </c>
      <c r="H6">
        <v>6298.56</v>
      </c>
      <c r="I6" s="2">
        <v>42664</v>
      </c>
      <c r="J6" s="2">
        <v>43028</v>
      </c>
      <c r="K6">
        <v>4558.1000000000004</v>
      </c>
    </row>
    <row r="7" spans="1:11" x14ac:dyDescent="0.25">
      <c r="A7" t="str">
        <f>"Z2B1D94C31"</f>
        <v>Z2B1D94C31</v>
      </c>
      <c r="B7" t="str">
        <f t="shared" si="0"/>
        <v>06363391001</v>
      </c>
      <c r="C7" t="s">
        <v>15</v>
      </c>
      <c r="D7" t="s">
        <v>31</v>
      </c>
      <c r="E7" t="s">
        <v>28</v>
      </c>
      <c r="F7" s="1" t="s">
        <v>32</v>
      </c>
      <c r="G7" t="s">
        <v>33</v>
      </c>
      <c r="H7">
        <v>10800</v>
      </c>
      <c r="I7" s="2">
        <v>42822</v>
      </c>
      <c r="J7" s="2">
        <v>44647</v>
      </c>
      <c r="K7">
        <v>3779.01</v>
      </c>
    </row>
    <row r="8" spans="1:11" x14ac:dyDescent="0.25">
      <c r="A8" t="str">
        <f>"ZE41EBC4DA"</f>
        <v>ZE41EBC4DA</v>
      </c>
      <c r="B8" t="str">
        <f t="shared" si="0"/>
        <v>06363391001</v>
      </c>
      <c r="C8" t="s">
        <v>15</v>
      </c>
      <c r="D8" t="s">
        <v>34</v>
      </c>
      <c r="E8" t="s">
        <v>21</v>
      </c>
      <c r="F8" s="1" t="s">
        <v>35</v>
      </c>
      <c r="G8" t="s">
        <v>36</v>
      </c>
      <c r="H8">
        <v>12374.24</v>
      </c>
      <c r="I8" s="2">
        <v>42759</v>
      </c>
      <c r="J8" s="2">
        <v>42774</v>
      </c>
      <c r="K8">
        <v>12374.24</v>
      </c>
    </row>
    <row r="9" spans="1:11" x14ac:dyDescent="0.25">
      <c r="A9" t="str">
        <f>"Z231DBB8A2"</f>
        <v>Z231DBB8A2</v>
      </c>
      <c r="B9" t="str">
        <f t="shared" si="0"/>
        <v>06363391001</v>
      </c>
      <c r="C9" t="s">
        <v>15</v>
      </c>
      <c r="D9" t="s">
        <v>37</v>
      </c>
      <c r="E9" t="s">
        <v>17</v>
      </c>
      <c r="F9" s="1" t="s">
        <v>38</v>
      </c>
      <c r="G9" t="s">
        <v>39</v>
      </c>
      <c r="H9">
        <v>1390</v>
      </c>
      <c r="I9" s="2">
        <v>42874</v>
      </c>
      <c r="J9" s="2">
        <v>42874</v>
      </c>
      <c r="K9">
        <v>1390</v>
      </c>
    </row>
    <row r="10" spans="1:11" x14ac:dyDescent="0.25">
      <c r="A10" t="str">
        <f>"Z491CF68DD"</f>
        <v>Z491CF68DD</v>
      </c>
      <c r="B10" t="str">
        <f t="shared" si="0"/>
        <v>06363391001</v>
      </c>
      <c r="C10" t="s">
        <v>15</v>
      </c>
      <c r="D10" t="s">
        <v>40</v>
      </c>
      <c r="E10" t="s">
        <v>21</v>
      </c>
      <c r="F10" s="1" t="s">
        <v>41</v>
      </c>
      <c r="G10" t="s">
        <v>42</v>
      </c>
      <c r="H10">
        <v>260</v>
      </c>
      <c r="I10" s="2">
        <v>42760</v>
      </c>
      <c r="J10" s="2">
        <v>42766</v>
      </c>
      <c r="K10">
        <v>213.11</v>
      </c>
    </row>
    <row r="11" spans="1:11" x14ac:dyDescent="0.25">
      <c r="A11" t="str">
        <f>"Z931E75B17"</f>
        <v>Z931E75B17</v>
      </c>
      <c r="B11" t="str">
        <f t="shared" si="0"/>
        <v>06363391001</v>
      </c>
      <c r="C11" t="s">
        <v>15</v>
      </c>
      <c r="D11" t="s">
        <v>43</v>
      </c>
      <c r="E11" t="s">
        <v>28</v>
      </c>
      <c r="F11" s="1" t="s">
        <v>44</v>
      </c>
      <c r="G11" t="s">
        <v>45</v>
      </c>
      <c r="H11">
        <v>39421.199999999997</v>
      </c>
      <c r="I11" s="2">
        <v>42948</v>
      </c>
      <c r="J11" s="2">
        <v>43100</v>
      </c>
      <c r="K11">
        <v>26579.040000000001</v>
      </c>
    </row>
    <row r="12" spans="1:11" x14ac:dyDescent="0.25">
      <c r="A12" t="str">
        <f>"ZC11D03D9D"</f>
        <v>ZC11D03D9D</v>
      </c>
      <c r="B12" t="str">
        <f t="shared" si="0"/>
        <v>06363391001</v>
      </c>
      <c r="C12" t="s">
        <v>15</v>
      </c>
      <c r="D12" t="s">
        <v>46</v>
      </c>
      <c r="E12" t="s">
        <v>28</v>
      </c>
      <c r="F12" s="1" t="s">
        <v>47</v>
      </c>
      <c r="G12" t="s">
        <v>48</v>
      </c>
      <c r="H12">
        <v>15732.8</v>
      </c>
      <c r="I12" s="2">
        <v>42826</v>
      </c>
      <c r="J12" s="2">
        <v>43921</v>
      </c>
      <c r="K12">
        <v>7546.02</v>
      </c>
    </row>
    <row r="13" spans="1:11" x14ac:dyDescent="0.25">
      <c r="A13" t="str">
        <f>"Z9F1F6049E"</f>
        <v>Z9F1F6049E</v>
      </c>
      <c r="B13" t="str">
        <f t="shared" si="0"/>
        <v>06363391001</v>
      </c>
      <c r="C13" t="s">
        <v>15</v>
      </c>
      <c r="D13" t="s">
        <v>49</v>
      </c>
      <c r="E13" t="s">
        <v>21</v>
      </c>
      <c r="F13" s="1" t="s">
        <v>50</v>
      </c>
      <c r="G13" t="s">
        <v>51</v>
      </c>
      <c r="H13">
        <v>530</v>
      </c>
      <c r="I13" s="2">
        <v>42948</v>
      </c>
      <c r="J13" s="2">
        <v>42978</v>
      </c>
      <c r="K13">
        <v>530</v>
      </c>
    </row>
    <row r="14" spans="1:11" x14ac:dyDescent="0.25">
      <c r="A14" t="str">
        <f>"ZDD1FA79ED"</f>
        <v>ZDD1FA79ED</v>
      </c>
      <c r="B14" t="str">
        <f t="shared" si="0"/>
        <v>06363391001</v>
      </c>
      <c r="C14" t="s">
        <v>15</v>
      </c>
      <c r="D14" t="s">
        <v>52</v>
      </c>
      <c r="E14" t="s">
        <v>21</v>
      </c>
      <c r="F14" s="1" t="s">
        <v>50</v>
      </c>
      <c r="G14" t="s">
        <v>51</v>
      </c>
      <c r="H14">
        <v>300</v>
      </c>
      <c r="I14" s="2">
        <v>42978</v>
      </c>
      <c r="J14" s="2">
        <v>42978</v>
      </c>
      <c r="K14">
        <v>300</v>
      </c>
    </row>
    <row r="15" spans="1:11" x14ac:dyDescent="0.25">
      <c r="A15" t="str">
        <f>"Z0A1E79545"</f>
        <v>Z0A1E79545</v>
      </c>
      <c r="B15" t="str">
        <f t="shared" si="0"/>
        <v>06363391001</v>
      </c>
      <c r="C15" t="s">
        <v>15</v>
      </c>
      <c r="D15" t="s">
        <v>53</v>
      </c>
      <c r="E15" t="s">
        <v>28</v>
      </c>
      <c r="F15" s="1" t="s">
        <v>22</v>
      </c>
      <c r="G15" t="s">
        <v>23</v>
      </c>
      <c r="H15">
        <v>6010.2</v>
      </c>
      <c r="I15" s="2">
        <v>42870</v>
      </c>
      <c r="J15" s="2">
        <v>42879</v>
      </c>
      <c r="K15">
        <v>6010.2</v>
      </c>
    </row>
    <row r="16" spans="1:11" x14ac:dyDescent="0.25">
      <c r="A16" t="str">
        <f>"ZB91D9193E"</f>
        <v>ZB91D9193E</v>
      </c>
      <c r="B16" t="str">
        <f t="shared" si="0"/>
        <v>06363391001</v>
      </c>
      <c r="C16" t="s">
        <v>15</v>
      </c>
      <c r="D16" t="s">
        <v>54</v>
      </c>
      <c r="E16" t="s">
        <v>28</v>
      </c>
      <c r="F16" s="1" t="s">
        <v>22</v>
      </c>
      <c r="G16" t="s">
        <v>23</v>
      </c>
      <c r="H16">
        <v>2703</v>
      </c>
      <c r="I16" s="2">
        <v>42808</v>
      </c>
      <c r="J16" s="2">
        <v>42810</v>
      </c>
      <c r="K16">
        <v>2703</v>
      </c>
    </row>
    <row r="17" spans="1:11" x14ac:dyDescent="0.25">
      <c r="A17" t="str">
        <f>"Z681E06E94"</f>
        <v>Z681E06E94</v>
      </c>
      <c r="B17" t="str">
        <f t="shared" si="0"/>
        <v>06363391001</v>
      </c>
      <c r="C17" t="s">
        <v>15</v>
      </c>
      <c r="D17" t="s">
        <v>55</v>
      </c>
      <c r="E17" t="s">
        <v>28</v>
      </c>
      <c r="F17" s="1" t="s">
        <v>22</v>
      </c>
      <c r="G17" t="s">
        <v>23</v>
      </c>
      <c r="H17">
        <v>5609.6</v>
      </c>
      <c r="I17" s="2">
        <v>42831</v>
      </c>
      <c r="J17" s="2">
        <v>42836</v>
      </c>
      <c r="K17">
        <v>5609.6</v>
      </c>
    </row>
    <row r="18" spans="1:11" x14ac:dyDescent="0.25">
      <c r="A18" t="str">
        <f>"ZED1CF9511"</f>
        <v>ZED1CF9511</v>
      </c>
      <c r="B18" t="str">
        <f t="shared" si="0"/>
        <v>06363391001</v>
      </c>
      <c r="C18" t="s">
        <v>15</v>
      </c>
      <c r="D18" t="s">
        <v>56</v>
      </c>
      <c r="E18" t="s">
        <v>21</v>
      </c>
      <c r="F18" s="1" t="s">
        <v>57</v>
      </c>
      <c r="G18" t="s">
        <v>58</v>
      </c>
      <c r="H18">
        <v>227.76</v>
      </c>
      <c r="I18" s="2">
        <v>42766</v>
      </c>
      <c r="J18" s="2">
        <v>42766</v>
      </c>
      <c r="K18">
        <v>227.76</v>
      </c>
    </row>
    <row r="19" spans="1:11" x14ac:dyDescent="0.25">
      <c r="A19" t="str">
        <f>"Z371FEC36E"</f>
        <v>Z371FEC36E</v>
      </c>
      <c r="B19" t="str">
        <f t="shared" si="0"/>
        <v>06363391001</v>
      </c>
      <c r="C19" t="s">
        <v>15</v>
      </c>
      <c r="D19" t="s">
        <v>59</v>
      </c>
      <c r="E19" t="s">
        <v>28</v>
      </c>
      <c r="F19" s="1" t="s">
        <v>22</v>
      </c>
      <c r="G19" t="s">
        <v>23</v>
      </c>
      <c r="H19">
        <v>911.7</v>
      </c>
      <c r="I19" s="2">
        <v>43000</v>
      </c>
      <c r="J19" s="2">
        <v>43010</v>
      </c>
      <c r="K19">
        <v>911.6</v>
      </c>
    </row>
    <row r="20" spans="1:11" x14ac:dyDescent="0.25">
      <c r="A20" t="str">
        <f>"ZF91FF3F4B"</f>
        <v>ZF91FF3F4B</v>
      </c>
      <c r="B20" t="str">
        <f t="shared" si="0"/>
        <v>06363391001</v>
      </c>
      <c r="C20" t="s">
        <v>15</v>
      </c>
      <c r="D20" t="s">
        <v>60</v>
      </c>
      <c r="E20" t="s">
        <v>21</v>
      </c>
      <c r="F20" s="1" t="s">
        <v>61</v>
      </c>
      <c r="G20" t="s">
        <v>62</v>
      </c>
      <c r="H20">
        <v>93.21</v>
      </c>
      <c r="I20" s="2">
        <v>43039</v>
      </c>
      <c r="J20" s="2">
        <v>43039</v>
      </c>
      <c r="K20">
        <v>76.400000000000006</v>
      </c>
    </row>
    <row r="21" spans="1:11" x14ac:dyDescent="0.25">
      <c r="A21" t="str">
        <f>"Z9720BB3D6"</f>
        <v>Z9720BB3D6</v>
      </c>
      <c r="B21" t="str">
        <f t="shared" si="0"/>
        <v>06363391001</v>
      </c>
      <c r="C21" t="s">
        <v>15</v>
      </c>
      <c r="D21" t="s">
        <v>63</v>
      </c>
      <c r="E21" t="s">
        <v>21</v>
      </c>
      <c r="F21" s="1" t="s">
        <v>64</v>
      </c>
      <c r="G21" t="s">
        <v>65</v>
      </c>
      <c r="H21">
        <v>270</v>
      </c>
      <c r="I21" s="2">
        <v>43060</v>
      </c>
      <c r="J21" s="2">
        <v>43100</v>
      </c>
      <c r="K21">
        <v>0</v>
      </c>
    </row>
    <row r="22" spans="1:11" x14ac:dyDescent="0.25">
      <c r="A22" t="str">
        <f>"Z1220DEFE1"</f>
        <v>Z1220DEFE1</v>
      </c>
      <c r="B22" t="str">
        <f t="shared" si="0"/>
        <v>06363391001</v>
      </c>
      <c r="C22" t="s">
        <v>15</v>
      </c>
      <c r="D22" t="s">
        <v>66</v>
      </c>
      <c r="E22" t="s">
        <v>28</v>
      </c>
      <c r="F22" s="1" t="s">
        <v>22</v>
      </c>
      <c r="G22" t="s">
        <v>23</v>
      </c>
      <c r="H22">
        <v>775.75</v>
      </c>
      <c r="I22" s="2">
        <v>43055</v>
      </c>
      <c r="J22" s="2">
        <v>43056</v>
      </c>
      <c r="K22">
        <v>775.75</v>
      </c>
    </row>
    <row r="23" spans="1:11" x14ac:dyDescent="0.25">
      <c r="A23" t="str">
        <f>"Z3320DE916"</f>
        <v>Z3320DE916</v>
      </c>
      <c r="B23" t="str">
        <f t="shared" si="0"/>
        <v>06363391001</v>
      </c>
      <c r="C23" t="s">
        <v>15</v>
      </c>
      <c r="D23" t="s">
        <v>67</v>
      </c>
      <c r="E23" t="s">
        <v>28</v>
      </c>
      <c r="F23" s="1" t="s">
        <v>22</v>
      </c>
      <c r="G23" t="s">
        <v>23</v>
      </c>
      <c r="H23">
        <v>3183.3</v>
      </c>
      <c r="I23" s="2">
        <v>43026</v>
      </c>
      <c r="J23" s="2">
        <v>43032</v>
      </c>
      <c r="K23">
        <v>3183.3</v>
      </c>
    </row>
    <row r="24" spans="1:11" x14ac:dyDescent="0.25">
      <c r="A24" t="str">
        <f>"Z5120C70D4"</f>
        <v>Z5120C70D4</v>
      </c>
      <c r="B24" t="str">
        <f t="shared" si="0"/>
        <v>06363391001</v>
      </c>
      <c r="C24" t="s">
        <v>15</v>
      </c>
      <c r="D24" t="s">
        <v>68</v>
      </c>
      <c r="E24" t="s">
        <v>21</v>
      </c>
      <c r="F24" s="1" t="s">
        <v>69</v>
      </c>
      <c r="G24" t="s">
        <v>70</v>
      </c>
      <c r="H24">
        <v>1250</v>
      </c>
      <c r="I24" s="2">
        <v>43056</v>
      </c>
      <c r="J24" s="2">
        <v>43100</v>
      </c>
      <c r="K24">
        <v>0</v>
      </c>
    </row>
    <row r="25" spans="1:11" x14ac:dyDescent="0.25">
      <c r="A25" t="str">
        <f>"ZF71FA2BA2"</f>
        <v>ZF71FA2BA2</v>
      </c>
      <c r="B25" t="str">
        <f t="shared" si="0"/>
        <v>06363391001</v>
      </c>
      <c r="C25" t="s">
        <v>15</v>
      </c>
      <c r="D25" t="s">
        <v>71</v>
      </c>
      <c r="E25" t="s">
        <v>17</v>
      </c>
      <c r="F25" s="1" t="s">
        <v>72</v>
      </c>
      <c r="G25" t="s">
        <v>73</v>
      </c>
      <c r="H25">
        <v>945.54</v>
      </c>
      <c r="I25" s="2">
        <v>43056</v>
      </c>
      <c r="J25" s="2">
        <v>43063</v>
      </c>
      <c r="K25">
        <v>945.29</v>
      </c>
    </row>
    <row r="26" spans="1:11" x14ac:dyDescent="0.25">
      <c r="A26" t="str">
        <f>"Z4B1FCB568"</f>
        <v>Z4B1FCB568</v>
      </c>
      <c r="B26" t="str">
        <f t="shared" si="0"/>
        <v>06363391001</v>
      </c>
      <c r="C26" t="s">
        <v>15</v>
      </c>
      <c r="D26" t="s">
        <v>74</v>
      </c>
      <c r="E26" t="s">
        <v>21</v>
      </c>
      <c r="F26" s="1" t="s">
        <v>75</v>
      </c>
      <c r="G26" t="s">
        <v>36</v>
      </c>
      <c r="H26">
        <v>1600</v>
      </c>
      <c r="I26" s="2">
        <v>43067</v>
      </c>
      <c r="J26" s="2">
        <v>43100</v>
      </c>
      <c r="K26">
        <v>0</v>
      </c>
    </row>
    <row r="27" spans="1:11" x14ac:dyDescent="0.25">
      <c r="A27" t="str">
        <f>"Z731F0247C"</f>
        <v>Z731F0247C</v>
      </c>
      <c r="B27" t="str">
        <f t="shared" si="0"/>
        <v>06363391001</v>
      </c>
      <c r="C27" t="s">
        <v>15</v>
      </c>
      <c r="D27" t="s">
        <v>76</v>
      </c>
      <c r="E27" t="s">
        <v>21</v>
      </c>
      <c r="F27" s="1" t="s">
        <v>77</v>
      </c>
      <c r="G27" t="s">
        <v>78</v>
      </c>
      <c r="H27">
        <v>800</v>
      </c>
      <c r="I27" s="2">
        <v>43067</v>
      </c>
      <c r="J27" s="2">
        <v>43100</v>
      </c>
      <c r="K27">
        <v>800</v>
      </c>
    </row>
    <row r="28" spans="1:11" x14ac:dyDescent="0.25">
      <c r="A28" t="str">
        <f>"Z571FA2D9C"</f>
        <v>Z571FA2D9C</v>
      </c>
      <c r="B28" t="str">
        <f t="shared" si="0"/>
        <v>06363391001</v>
      </c>
      <c r="C28" t="s">
        <v>15</v>
      </c>
      <c r="D28" t="s">
        <v>79</v>
      </c>
      <c r="E28" t="s">
        <v>17</v>
      </c>
      <c r="F28" s="1" t="s">
        <v>80</v>
      </c>
      <c r="G28" t="s">
        <v>81</v>
      </c>
      <c r="H28">
        <v>1970</v>
      </c>
      <c r="I28" s="2">
        <v>43047</v>
      </c>
      <c r="J28" s="2">
        <v>43047</v>
      </c>
      <c r="K28">
        <v>1970</v>
      </c>
    </row>
    <row r="29" spans="1:11" x14ac:dyDescent="0.25">
      <c r="A29" t="str">
        <f>"Z8720D67C1"</f>
        <v>Z8720D67C1</v>
      </c>
      <c r="B29" t="str">
        <f t="shared" si="0"/>
        <v>06363391001</v>
      </c>
      <c r="C29" t="s">
        <v>15</v>
      </c>
      <c r="D29" t="s">
        <v>82</v>
      </c>
      <c r="E29" t="s">
        <v>21</v>
      </c>
      <c r="F29" s="1" t="s">
        <v>50</v>
      </c>
      <c r="G29" t="s">
        <v>51</v>
      </c>
      <c r="H29">
        <v>2664</v>
      </c>
      <c r="I29" s="2">
        <v>43096</v>
      </c>
      <c r="J29" s="2">
        <v>43098</v>
      </c>
      <c r="K29">
        <v>2664</v>
      </c>
    </row>
    <row r="30" spans="1:11" x14ac:dyDescent="0.25">
      <c r="A30" t="str">
        <f>"ZEE203E58F"</f>
        <v>ZEE203E58F</v>
      </c>
      <c r="B30" t="str">
        <f t="shared" si="0"/>
        <v>06363391001</v>
      </c>
      <c r="C30" t="s">
        <v>15</v>
      </c>
      <c r="D30" t="s">
        <v>83</v>
      </c>
      <c r="E30" t="s">
        <v>17</v>
      </c>
      <c r="F30" s="1" t="s">
        <v>84</v>
      </c>
      <c r="G30" t="s">
        <v>85</v>
      </c>
      <c r="H30">
        <v>453</v>
      </c>
      <c r="I30" s="2">
        <v>43122</v>
      </c>
      <c r="J30" s="2">
        <v>43122</v>
      </c>
      <c r="K30">
        <v>453</v>
      </c>
    </row>
    <row r="31" spans="1:11" x14ac:dyDescent="0.25">
      <c r="A31" t="str">
        <f>"Z46206CC93"</f>
        <v>Z46206CC93</v>
      </c>
      <c r="B31" t="str">
        <f t="shared" si="0"/>
        <v>06363391001</v>
      </c>
      <c r="C31" t="s">
        <v>15</v>
      </c>
      <c r="D31" t="s">
        <v>86</v>
      </c>
      <c r="E31" t="s">
        <v>21</v>
      </c>
      <c r="F31" s="1" t="s">
        <v>87</v>
      </c>
      <c r="G31" t="s">
        <v>88</v>
      </c>
      <c r="H31">
        <v>3274</v>
      </c>
      <c r="I31" s="2">
        <v>43069</v>
      </c>
      <c r="J31" s="2">
        <v>43069</v>
      </c>
      <c r="K31">
        <v>3274</v>
      </c>
    </row>
    <row r="32" spans="1:11" x14ac:dyDescent="0.25">
      <c r="A32" t="str">
        <f>"Z251FB87F7"</f>
        <v>Z251FB87F7</v>
      </c>
      <c r="B32" t="str">
        <f t="shared" si="0"/>
        <v>06363391001</v>
      </c>
      <c r="C32" t="s">
        <v>15</v>
      </c>
      <c r="D32" t="s">
        <v>89</v>
      </c>
      <c r="E32" t="s">
        <v>21</v>
      </c>
      <c r="F32" s="1" t="s">
        <v>90</v>
      </c>
      <c r="G32" t="s">
        <v>91</v>
      </c>
      <c r="H32">
        <v>300</v>
      </c>
      <c r="I32" s="2">
        <v>43066</v>
      </c>
      <c r="J32" s="2">
        <v>43068</v>
      </c>
      <c r="K32">
        <v>0</v>
      </c>
    </row>
    <row r="33" spans="1:11" x14ac:dyDescent="0.25">
      <c r="A33" t="str">
        <f>"Z9120B9E9C"</f>
        <v>Z9120B9E9C</v>
      </c>
      <c r="B33" t="str">
        <f t="shared" si="0"/>
        <v>06363391001</v>
      </c>
      <c r="C33" t="s">
        <v>15</v>
      </c>
      <c r="D33" t="s">
        <v>92</v>
      </c>
      <c r="E33" t="s">
        <v>21</v>
      </c>
      <c r="F33" s="1" t="s">
        <v>93</v>
      </c>
      <c r="G33" t="s">
        <v>94</v>
      </c>
      <c r="H33">
        <v>1863</v>
      </c>
      <c r="I33" s="2">
        <v>43091</v>
      </c>
      <c r="J33" s="2">
        <v>43281</v>
      </c>
      <c r="K33">
        <v>1799.5</v>
      </c>
    </row>
    <row r="34" spans="1:11" x14ac:dyDescent="0.25">
      <c r="A34" t="str">
        <f>"Z061E83ADF"</f>
        <v>Z061E83ADF</v>
      </c>
      <c r="B34" t="str">
        <f t="shared" si="0"/>
        <v>06363391001</v>
      </c>
      <c r="C34" t="s">
        <v>15</v>
      </c>
      <c r="D34" t="s">
        <v>95</v>
      </c>
      <c r="E34" t="s">
        <v>17</v>
      </c>
      <c r="F34" s="1" t="s">
        <v>96</v>
      </c>
      <c r="G34" t="s">
        <v>97</v>
      </c>
      <c r="H34">
        <v>3283.84</v>
      </c>
      <c r="I34" s="2">
        <v>43009</v>
      </c>
      <c r="J34" s="2">
        <v>43465</v>
      </c>
      <c r="K34">
        <v>2978.36</v>
      </c>
    </row>
    <row r="35" spans="1:11" x14ac:dyDescent="0.25">
      <c r="A35" t="str">
        <f>"ZF01EA6332"</f>
        <v>ZF01EA6332</v>
      </c>
      <c r="B35" t="str">
        <f t="shared" si="0"/>
        <v>06363391001</v>
      </c>
      <c r="C35" t="s">
        <v>15</v>
      </c>
      <c r="D35" t="s">
        <v>98</v>
      </c>
      <c r="E35" t="s">
        <v>17</v>
      </c>
      <c r="F35" s="1" t="s">
        <v>99</v>
      </c>
      <c r="G35" t="s">
        <v>97</v>
      </c>
      <c r="H35">
        <v>3417.89</v>
      </c>
      <c r="I35" s="2">
        <v>43009</v>
      </c>
      <c r="J35" s="2">
        <v>43465</v>
      </c>
      <c r="K35">
        <v>1980.41</v>
      </c>
    </row>
    <row r="36" spans="1:11" x14ac:dyDescent="0.25">
      <c r="A36" t="str">
        <f>"Z9D1E499E3"</f>
        <v>Z9D1E499E3</v>
      </c>
      <c r="B36" t="str">
        <f t="shared" si="0"/>
        <v>06363391001</v>
      </c>
      <c r="C36" t="s">
        <v>15</v>
      </c>
      <c r="D36" t="s">
        <v>100</v>
      </c>
      <c r="E36" t="s">
        <v>17</v>
      </c>
      <c r="F36" s="1" t="s">
        <v>101</v>
      </c>
      <c r="G36" t="s">
        <v>102</v>
      </c>
      <c r="H36">
        <v>1518.59</v>
      </c>
      <c r="I36" s="2">
        <v>43009</v>
      </c>
      <c r="J36" s="2">
        <v>43465</v>
      </c>
      <c r="K36">
        <v>1165.4000000000001</v>
      </c>
    </row>
    <row r="37" spans="1:11" x14ac:dyDescent="0.25">
      <c r="A37" t="str">
        <f>"Z621EC6ACF"</f>
        <v>Z621EC6ACF</v>
      </c>
      <c r="B37" t="str">
        <f t="shared" si="0"/>
        <v>06363391001</v>
      </c>
      <c r="C37" t="s">
        <v>15</v>
      </c>
      <c r="D37" t="s">
        <v>103</v>
      </c>
      <c r="E37" t="s">
        <v>17</v>
      </c>
      <c r="F37" s="1" t="s">
        <v>104</v>
      </c>
      <c r="G37" t="s">
        <v>97</v>
      </c>
      <c r="H37">
        <v>8475</v>
      </c>
      <c r="I37" s="2">
        <v>43009</v>
      </c>
      <c r="J37" s="2">
        <v>43465</v>
      </c>
      <c r="K37">
        <v>7160.98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2019-01-29T15:58:00Z</dcterms:created>
  <dcterms:modified xsi:type="dcterms:W3CDTF">2019-01-29T15:58:00Z</dcterms:modified>
</cp:coreProperties>
</file>