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ltoadige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</calcChain>
</file>

<file path=xl/sharedStrings.xml><?xml version="1.0" encoding="utf-8"?>
<sst xmlns="http://schemas.openxmlformats.org/spreadsheetml/2006/main" count="193" uniqueCount="117">
  <si>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</si>
  <si>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</si>
  <si>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</si>
  <si>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</si>
  <si>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</si>
  <si>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</si>
  <si>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</si>
  <si>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</si>
  <si>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</si>
  <si>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</si>
  <si>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</si>
  <si>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</si>
  <si>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</si>
  <si>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</si>
  <si>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</si>
  <si>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Bolzano</t>
  </si>
  <si>
    <t>FORNITURA BUONI PASTO ELETTRONICI PER IL PERSONALE DELLA DP DI BZ</t>
  </si>
  <si>
    <t>26-AFFIDAMENTO DIRETTO IN ADESIONE AD ACCORDO QUADRO/CONVENZIONE</t>
  </si>
  <si>
    <t xml:space="preserve">EDENRED ITALIA srl (CF: 01014660417)
</t>
  </si>
  <si>
    <t>EDENRED ITALIA srl (CF: 01014660417)</t>
  </si>
  <si>
    <t>Energia elettrica per gli uffici della Dp di Bolzano 2018/2019</t>
  </si>
  <si>
    <t xml:space="preserve">Iren Mercato S.p.A. (CF: 01178580997)
</t>
  </si>
  <si>
    <t>Iren Mercato S.p.A. (CF: 01178580997)</t>
  </si>
  <si>
    <t>Fornitura gas per UT Merano</t>
  </si>
  <si>
    <t xml:space="preserve">SPIGAS SRL (CF: 01159920113)
</t>
  </si>
  <si>
    <t>SPIGAS SRL (CF: 01159920113)</t>
  </si>
  <si>
    <t>FORNITURA N. 23 SEDUTE VISITATORE A NORMA PER UT MERANO</t>
  </si>
  <si>
    <t>23-AFFIDAMENTO IN ECONOMIA - AFFIDAMENTO DIRETTO</t>
  </si>
  <si>
    <t xml:space="preserve">BINI MARIO SRL (CF: 00626760219)
BUEROCENTER SNC (CF: 00206660219)
COVALLERO ARREDAMENTI SRL (CF: 02337550210)
HOSPITAL TRENTINE SAS (CF: 01616450225)
KIITOS SRL (CF: 02244290223)
</t>
  </si>
  <si>
    <t>KIITOS SRL (CF: 02244290223)</t>
  </si>
  <si>
    <t>installazione condizionatori presso sede Bressanone, piazza Duomo 3/11</t>
  </si>
  <si>
    <t xml:space="preserve">GIEMME DI MENESTRINA DANIELE (CF: MNSDNL80A02L378Q)
GTEC SRL CONSORTILE SRL (CF: 02044300222)
HEIZUNGSSERVICE di CIOFFI LUCA  (CF: CFFLCU73T15B594J)
TECNOCLIMA 2001 SRL (CF: 02693610236)
TERMOSERVICE (CF: 01417900212)
</t>
  </si>
  <si>
    <t>GIEMME DI MENESTRINA DANIELE (CF: MNSDNL80A02L378Q)</t>
  </si>
  <si>
    <t>Fornitura stampati e modelli</t>
  </si>
  <si>
    <t xml:space="preserve">TIPOGRAFIA DRUSO SAS DI ANDOLFATTO MARCO &amp; C. (CF: NDLMLE45E24I783R)
</t>
  </si>
  <si>
    <t>TIPOGRAFIA DRUSO SAS DI ANDOLFATTO MARCO &amp; C. (CF: NDLMLE45E24I783R)</t>
  </si>
  <si>
    <t>NOLEGGIO FOTOCOPIATORI B/NERO PER GLI UFFICI DELLA DP</t>
  </si>
  <si>
    <t xml:space="preserve">KYOCERA DOCUMENT SOLUTION ITALIA SPA (CF: 01788080156)
</t>
  </si>
  <si>
    <t>KYOCERA DOCUMENT SOLUTION ITALIA SPA (CF: 01788080156)</t>
  </si>
  <si>
    <t>Servizio giardinaggio e pulizia aree esterne presso Ut di Merano</t>
  </si>
  <si>
    <t>22-PROCEDURA NEGOZIATA DERIVANTE DA AVVISI CON CUI SI INDICE LA GARA</t>
  </si>
  <si>
    <t xml:space="preserve">ARBOTEAM  (CF: 02247720218)
GARDENSERVICE (CF: 01556690210)
GS GLOBAL SERVICE ALTO ADIGE SRL (CF: 02650580216)
POJER SRL (CF: 00580260214)
TURANDOT SOCIETA' COOPERATIVA (CF: 02494510213)
</t>
  </si>
  <si>
    <t>TURANDOT SOCIETA' COOPERATIVA (CF: 02494510213)</t>
  </si>
  <si>
    <t>Fornitura carta per gli uffici della Dp di Bolzano - anno 2018</t>
  </si>
  <si>
    <t xml:space="preserve">BOLZANO UFFICIO (CF: 01631620216)
CARTA COPY DI ROCCHI ROSANNA (CF: RCCRNN57L66F728X)
ITALCARTA (CF: 00712000256)
LOEFF SYSTEM S.R.L. (CF: 02679840211)
TINKHAUSER GMBH (CF: 01563380219)
</t>
  </si>
  <si>
    <t>TINKHAUSER GMBH (CF: 01563380219)</t>
  </si>
  <si>
    <t>Fornitura manualistica fiscale - "Memento fiscale" e "Iva" 2018</t>
  </si>
  <si>
    <t xml:space="preserve">GiuffrÃ¨ Francis Lefebvre S.p.A (CF: 00829840156)
</t>
  </si>
  <si>
    <t>GiuffrÃ¨ Francis Lefebvre S.p.A (CF: 00829840156)</t>
  </si>
  <si>
    <t>Fornitura manualistica fiscale - edizioni Seac</t>
  </si>
  <si>
    <t xml:space="preserve">CARTOLERIA STEFANI SRL (CF: 01473990214)
GRUPPO EDITORIALE TANGRAM SRL (CF: 02105800227)
IL LIBRAIO s.a.s. (CF: 01711950228)
LINEAGRAFICA BERTELLI EDITORI SNC (CF: 01398000222)
SCALA SNC DI SCALA MARIO (CF: 01534230220)
</t>
  </si>
  <si>
    <t>SCALA SNC DI SCALA MARIO (CF: 01534230220)</t>
  </si>
  <si>
    <t>Fornitura di cancelleria per gli uffici della Dp di Bolzano</t>
  </si>
  <si>
    <t xml:space="preserve">CENTRO UFFICI SRL (CF: 03095020362)
F.LLI BIAGINI SRL (CF: 00960900371)
SFERA UFFICIO SNC (CF: 03859150405)
SISTERS SRL (CF: 02316361209)
THEMA OFFICE di Tizzi Gildo &amp; C. Sas (CF: 01762630406)
</t>
  </si>
  <si>
    <t>SISTERS SRL (CF: 02316361209)</t>
  </si>
  <si>
    <t>Carta termica eliminacode Crono (sede Bressanone)</t>
  </si>
  <si>
    <t xml:space="preserve">SIGMA S.P.A. (CF: 01590580443)
</t>
  </si>
  <si>
    <t>SIGMA S.P.A. (CF: 01590580443)</t>
  </si>
  <si>
    <t>Trattamento fitosanitario contro le zanzare - UT Merano</t>
  </si>
  <si>
    <t xml:space="preserve">TURANDOT SOCIETA' COOPERATIVA (CF: 02494510213)
</t>
  </si>
  <si>
    <t>Intervento annuo spazzacamino Ut Merano 2018</t>
  </si>
  <si>
    <t xml:space="preserve">BERGAMO SRL (CF: 02719000214)
</t>
  </si>
  <si>
    <t>BERGAMO SRL (CF: 02719000214)</t>
  </si>
  <si>
    <t>Assistenza tecnica alla verifica periodica biennale degli impianti elevatori</t>
  </si>
  <si>
    <t xml:space="preserve">KONE SPA (CF: 05069070158)
</t>
  </si>
  <si>
    <t>KONE SPA (CF: 05069070158)</t>
  </si>
  <si>
    <t>Riparazione finestra DP Bolzano, piazza Tribunale 2</t>
  </si>
  <si>
    <t xml:space="preserve">CANESTRARI SRL (CF: 03301320234)
</t>
  </si>
  <si>
    <t>CANESTRARI SRL (CF: 03301320234)</t>
  </si>
  <si>
    <t>RIPRISTINO CENTRALINA ANTINCENDIO PRESSO UT MERANO</t>
  </si>
  <si>
    <t xml:space="preserve">SERVIZI ANTINCENDIO SNC (CF: 02042580221)
</t>
  </si>
  <si>
    <t>SERVIZI ANTINCENDIO SNC (CF: 02042580221)</t>
  </si>
  <si>
    <t>Servizio di facchinaggio per gli uffici della Dp di Bolzano</t>
  </si>
  <si>
    <t xml:space="preserve">AUTOTRASPORTI LOSS SRL (CF: 01390370227)
FACCHINI VERDI SOCIETA' COOPERATIVA (CF: 00108070228)
PIETROPOLI STELLIO (CF: PTRSLL68D18A952O)
</t>
  </si>
  <si>
    <t>PIETROPOLI STELLIO (CF: PTRSLL68D18A952O)</t>
  </si>
  <si>
    <t>Manutenzione urgente finestra stabile di Bolzano, piazza Ambrosoli 22/24</t>
  </si>
  <si>
    <t xml:space="preserve">Carpenteria Druso snc (CF: 00097700215)
</t>
  </si>
  <si>
    <t>Carpenteria Druso snc (CF: 00097700215)</t>
  </si>
  <si>
    <t>Servizio di sgombero neve presso UT Merano</t>
  </si>
  <si>
    <t xml:space="preserve">POLICONS SOC. COOP. (CF: 02288890219)
</t>
  </si>
  <si>
    <t>POLICONS SOC. COOP. (CF: 02288890219)</t>
  </si>
  <si>
    <t>Manutenzione impianti elevatori per gli uffici dellâ€™Agenzia delle Entrate, DP di Bolzano</t>
  </si>
  <si>
    <t>FORNITURA TIMBRI PER UT BOLZANO</t>
  </si>
  <si>
    <t xml:space="preserve">TIX SAS (CF: 01190030211)
</t>
  </si>
  <si>
    <t>TIX SAS (CF: 01190030211)</t>
  </si>
  <si>
    <t>Servizio di manutenzione degli impianti elettrici, igienico sanitari e di climatizzazione</t>
  </si>
  <si>
    <t xml:space="preserve">EDISON FACILITY SOLUTIONS SPA (giÃ  PVB SOLUTIONS) (CF: 01221910225)
</t>
  </si>
  <si>
    <t>EDISON FACILITY SOLUTIONS SPA (giÃ  PVB SOLUTIONS) (CF: 01221910225)</t>
  </si>
  <si>
    <t>Manutenzione impianti antincendio</t>
  </si>
  <si>
    <t>Fornitura e posa in opera tendaggi per gli uffici della Direzione Provinciale di Bolzano</t>
  </si>
  <si>
    <t xml:space="preserve">INAMA ALFRED &amp; FIGLI SNC (CF: 01189750217)
TENDASTIL SNC (CF: 00864660220)
TRIAS SNC (CF: 00707930210)
</t>
  </si>
  <si>
    <t>INAMA ALFRED &amp; FIGLI SNC (CF: 01189750217)</t>
  </si>
  <si>
    <t>INTERVENTI NON PROGRAMMATI MANUTEZIONE IMPIANTI ANTINCENDIO- SEDI DI BOLZANO</t>
  </si>
  <si>
    <t>Riparazione ripiani armadi presso UT di Merano</t>
  </si>
  <si>
    <t xml:space="preserve">ALBATROS SOC. COOP. (CF: 01536330218)
</t>
  </si>
  <si>
    <t>ALBATROS SOC. COOP. (CF: 01536330218)</t>
  </si>
  <si>
    <t>Fornitura e posa in opera copertura per il portabici per l'Ut di Merano</t>
  </si>
  <si>
    <t xml:space="preserve">BETTEGA ENNIO S.R.L. (CF: 01203880222)
C.M.A. CARPENTERIE METALLICHE ANAUNIA (CF: 00651670226)
Carpenteria Druso snc (CF: 00097700215)
LA NUOVA CARPETERIA di Domenico Crisafi (CF: CRSDNC68S28A952Q)
VIEIDER ANTON  (CF: VDRNTN60H07D571D)
</t>
  </si>
  <si>
    <t>LA NUOVA CARPETERIA di Domenico Crisafi (CF: CRSDNC68S28A952Q)</t>
  </si>
  <si>
    <t>Fornitura energia elettrica per gli uffici della DP di Bolzano</t>
  </si>
  <si>
    <t xml:space="preserve">ENEL ENERGIA SPA (CF: 06655971007)
</t>
  </si>
  <si>
    <t>ENEL ENERGIA SPA (CF: 06655971007)</t>
  </si>
  <si>
    <t>Fornitura carta per gli uffici della DP di BZ - fabbisogno 2019</t>
  </si>
  <si>
    <t xml:space="preserve">CONTER FORNITURE S.A.S. (CF: 01206270215)
Forato Cancelleria S.r.l. (CF: 01383950225)
La Tecnocopie srl (CF: 00687330357)
MOAR S.R.L. (CF: 01827230226)
TUTTOUFFICIO SRL (CF: 01410340176)
</t>
  </si>
  <si>
    <t>MOAR S.R.L. (CF: 01827230226)</t>
  </si>
  <si>
    <t>Inserzione sul quotidiano â€œDolomitenâ€</t>
  </si>
  <si>
    <t xml:space="preserve">ATHESIA DRUCK SRL (CF: 00853870210)
</t>
  </si>
  <si>
    <t>ATHESIA DRUCK SRL (CF: 00853870210)</t>
  </si>
  <si>
    <t>INSERZIONE SUL QUOTIDIANO ALTO ADIGE</t>
  </si>
  <si>
    <t xml:space="preserve">S.E.T.A. SPA (CF: 00274700228)
</t>
  </si>
  <si>
    <t>S.E.T.A. SPA (CF: 00274700228)</t>
  </si>
  <si>
    <t>Fornitura di cancelleria per la DP di Bolzano</t>
  </si>
  <si>
    <t xml:space="preserve">ASSO GRAFICA E DESIGN (CF: 06838300017)
BAGNARINO SRL (CF: 01588170066)
BBIN SRL (CF: 02144570062)
BLUET (CF: 10462070011)
BMS SRL (CF: 01971010069)
</t>
  </si>
  <si>
    <t xml:space="preserve">2 EMME SRL (CF: 03678060488)
BABE SRL (CF: 01077220463)
BBIN SRL (CF: 02144570062)
CARTOLIBRERIA MORO (CF: 02462380300)
CASA EDITRICE TABACCO (CF: 02912670300)
</t>
  </si>
  <si>
    <t>Tettoia per portabiciclette â€“ UT Merano</t>
  </si>
  <si>
    <t xml:space="preserve">2G ELETTROTECNICA SNC (CF: 03242510364)
3 I (CF: 00545601205)
ABBA SRL (CF: 02420520260)
ALIFOR SRL (CF: 03906610237)
BEMA S.N.C. (CF: 01331580249)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</si>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</sst>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H5" sqref="H5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116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"7347458227"</f>
        <v>7347458227</v>
      </c>
      <c r="B3" t="str">
        <f t="shared" ref="B3:B38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334883</v>
      </c>
      <c r="I3" s="2">
        <v>43101</v>
      </c>
      <c r="J3" s="2">
        <v>44196</v>
      </c>
      <c r="K3">
        <v>65069.52</v>
      </c>
    </row>
    <row r="4" spans="1:11" x14ac:dyDescent="0.25">
      <c r="A4" t="str">
        <f>"734936148E"</f>
        <v>734936148E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50270</v>
      </c>
      <c r="I4" s="2">
        <v>43160</v>
      </c>
      <c r="J4" s="2">
        <v>43524</v>
      </c>
      <c r="K4">
        <v>26441.119999999999</v>
      </c>
    </row>
    <row r="5" spans="1:11" x14ac:dyDescent="0.25">
      <c r="A5" t="str">
        <f>"ZB921AB993"</f>
        <v>ZB921AB993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9100</v>
      </c>
      <c r="I5" s="2">
        <v>43191</v>
      </c>
      <c r="J5" s="2">
        <v>43555</v>
      </c>
      <c r="K5">
        <v>3235</v>
      </c>
    </row>
    <row r="6" spans="1:11" x14ac:dyDescent="0.25">
      <c r="A6" t="str">
        <f>"ZEC215F002"</f>
        <v>ZEC215F002</v>
      </c>
      <c r="B6" t="str">
        <f t="shared" si="0"/>
        <v>06363391001</v>
      </c>
      <c r="C6" t="s">
        <v>15</v>
      </c>
      <c r="D6" t="s">
        <v>26</v>
      </c>
      <c r="E6" t="s">
        <v>27</v>
      </c>
      <c r="F6" s="1" t="s">
        <v>28</v>
      </c>
      <c r="G6" t="s">
        <v>29</v>
      </c>
      <c r="H6">
        <v>759</v>
      </c>
      <c r="I6" s="2">
        <v>43143</v>
      </c>
      <c r="J6" s="2">
        <v>43147</v>
      </c>
      <c r="K6">
        <v>759</v>
      </c>
    </row>
    <row r="7" spans="1:11" x14ac:dyDescent="0.25">
      <c r="A7" t="str">
        <f>"Z802124310"</f>
        <v>Z802124310</v>
      </c>
      <c r="B7" t="str">
        <f t="shared" si="0"/>
        <v>06363391001</v>
      </c>
      <c r="C7" t="s">
        <v>15</v>
      </c>
      <c r="D7" t="s">
        <v>30</v>
      </c>
      <c r="E7" t="s">
        <v>27</v>
      </c>
      <c r="F7" s="1" t="s">
        <v>31</v>
      </c>
      <c r="G7" t="s">
        <v>32</v>
      </c>
      <c r="H7">
        <v>14097.98</v>
      </c>
      <c r="I7" s="2">
        <v>43124</v>
      </c>
      <c r="J7" s="2">
        <v>43206</v>
      </c>
      <c r="K7">
        <v>14097.98</v>
      </c>
    </row>
    <row r="8" spans="1:11" x14ac:dyDescent="0.25">
      <c r="A8" t="str">
        <f>"Z7A21B8FFC"</f>
        <v>Z7A21B8FFC</v>
      </c>
      <c r="B8" t="str">
        <f t="shared" si="0"/>
        <v>06363391001</v>
      </c>
      <c r="C8" t="s">
        <v>15</v>
      </c>
      <c r="D8" t="s">
        <v>33</v>
      </c>
      <c r="E8" t="s">
        <v>27</v>
      </c>
      <c r="F8" s="1" t="s">
        <v>34</v>
      </c>
      <c r="G8" t="s">
        <v>35</v>
      </c>
      <c r="H8">
        <v>240</v>
      </c>
      <c r="I8" s="2">
        <v>43117</v>
      </c>
      <c r="J8" s="2">
        <v>43126</v>
      </c>
      <c r="K8">
        <v>240</v>
      </c>
    </row>
    <row r="9" spans="1:11" x14ac:dyDescent="0.25">
      <c r="A9" t="str">
        <f>"Z37224BBCC"</f>
        <v>Z37224BBCC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28270</v>
      </c>
      <c r="I9" s="2">
        <v>43174</v>
      </c>
      <c r="J9" s="2">
        <v>45000</v>
      </c>
      <c r="K9">
        <v>4240.5</v>
      </c>
    </row>
    <row r="10" spans="1:11" x14ac:dyDescent="0.25">
      <c r="A10" t="str">
        <f>"ZE52282F09"</f>
        <v>ZE52282F09</v>
      </c>
      <c r="B10" t="str">
        <f t="shared" si="0"/>
        <v>06363391001</v>
      </c>
      <c r="C10" t="s">
        <v>15</v>
      </c>
      <c r="D10" t="s">
        <v>39</v>
      </c>
      <c r="E10" t="s">
        <v>40</v>
      </c>
      <c r="F10" s="1" t="s">
        <v>41</v>
      </c>
      <c r="G10" t="s">
        <v>42</v>
      </c>
      <c r="H10">
        <v>2350</v>
      </c>
      <c r="I10" s="2">
        <v>43221</v>
      </c>
      <c r="J10" s="2">
        <v>43585</v>
      </c>
      <c r="K10">
        <v>1175</v>
      </c>
    </row>
    <row r="11" spans="1:11" x14ac:dyDescent="0.25">
      <c r="A11" t="str">
        <f>"Z07227188E"</f>
        <v>Z07227188E</v>
      </c>
      <c r="B11" t="str">
        <f t="shared" si="0"/>
        <v>06363391001</v>
      </c>
      <c r="C11" t="s">
        <v>15</v>
      </c>
      <c r="D11" t="s">
        <v>43</v>
      </c>
      <c r="E11" t="s">
        <v>40</v>
      </c>
      <c r="F11" s="1" t="s">
        <v>44</v>
      </c>
      <c r="G11" t="s">
        <v>45</v>
      </c>
      <c r="H11">
        <v>7204.4</v>
      </c>
      <c r="I11" s="2">
        <v>43174</v>
      </c>
      <c r="J11" s="2">
        <v>43393</v>
      </c>
      <c r="K11">
        <v>7204.4</v>
      </c>
    </row>
    <row r="12" spans="1:11" ht="120" x14ac:dyDescent="0.25">
      <c r="A12" t="str">
        <f>"Z69231CBED"</f>
        <v>Z69231CBED</v>
      </c>
      <c r="B12" t="str">
        <f t="shared" si="0"/>
        <v>06363391001</v>
      </c>
      <c r="C12" t="s">
        <v>15</v>
      </c>
      <c r="D12" t="s">
        <v>46</v>
      </c>
      <c r="E12" t="s">
        <v>27</v>
      </c>
      <c r="F12" s="1" t="s">
        <v>47</v>
      </c>
      <c r="G12" t="s">
        <v>48</v>
      </c>
      <c r="H12">
        <v>1889</v>
      </c>
      <c r="I12" s="2">
        <v>43207</v>
      </c>
      <c r="J12" s="2">
        <v>43213</v>
      </c>
      <c r="K12">
        <v>1889</v>
      </c>
    </row>
    <row r="13" spans="1:11" x14ac:dyDescent="0.25">
      <c r="A13" t="str">
        <f>"Z6C231CCBC"</f>
        <v>Z6C231CCBC</v>
      </c>
      <c r="B13" t="str">
        <f t="shared" si="0"/>
        <v>06363391001</v>
      </c>
      <c r="C13" t="s">
        <v>15</v>
      </c>
      <c r="D13" t="s">
        <v>49</v>
      </c>
      <c r="E13" t="s">
        <v>40</v>
      </c>
      <c r="F13" s="1" t="s">
        <v>50</v>
      </c>
      <c r="G13" t="s">
        <v>51</v>
      </c>
      <c r="H13">
        <v>1405.61</v>
      </c>
      <c r="I13" s="2">
        <v>43209</v>
      </c>
      <c r="J13" s="2">
        <v>43251</v>
      </c>
      <c r="K13">
        <v>1405.61</v>
      </c>
    </row>
    <row r="14" spans="1:11" x14ac:dyDescent="0.25">
      <c r="A14" t="str">
        <f>"Z98229F2DE"</f>
        <v>Z98229F2DE</v>
      </c>
      <c r="B14" t="str">
        <f t="shared" si="0"/>
        <v>06363391001</v>
      </c>
      <c r="C14" t="s">
        <v>15</v>
      </c>
      <c r="D14" t="s">
        <v>52</v>
      </c>
      <c r="E14" t="s">
        <v>40</v>
      </c>
      <c r="F14" s="1" t="s">
        <v>53</v>
      </c>
      <c r="G14" t="s">
        <v>54</v>
      </c>
      <c r="H14">
        <v>3222.13</v>
      </c>
      <c r="I14" s="2">
        <v>43223</v>
      </c>
      <c r="J14" s="2">
        <v>43231</v>
      </c>
      <c r="K14">
        <v>3221.13</v>
      </c>
    </row>
    <row r="15" spans="1:11" x14ac:dyDescent="0.25">
      <c r="A15" t="str">
        <f>"Z3E23A2A6D"</f>
        <v>Z3E23A2A6D</v>
      </c>
      <c r="B15" t="str">
        <f t="shared" si="0"/>
        <v>06363391001</v>
      </c>
      <c r="C15" t="s">
        <v>15</v>
      </c>
      <c r="D15" t="s">
        <v>55</v>
      </c>
      <c r="E15" t="s">
        <v>27</v>
      </c>
      <c r="F15" s="1" t="s">
        <v>56</v>
      </c>
      <c r="G15" t="s">
        <v>57</v>
      </c>
      <c r="H15">
        <v>170</v>
      </c>
      <c r="I15" s="2">
        <v>43248</v>
      </c>
      <c r="J15" s="2">
        <v>43266</v>
      </c>
      <c r="K15">
        <v>170</v>
      </c>
    </row>
    <row r="16" spans="1:11" x14ac:dyDescent="0.25">
      <c r="A16" t="str">
        <f>"Z25239D831"</f>
        <v>Z25239D831</v>
      </c>
      <c r="B16" t="str">
        <f t="shared" si="0"/>
        <v>06363391001</v>
      </c>
      <c r="C16" t="s">
        <v>15</v>
      </c>
      <c r="D16" t="s">
        <v>58</v>
      </c>
      <c r="E16" t="s">
        <v>27</v>
      </c>
      <c r="F16" s="1" t="s">
        <v>59</v>
      </c>
      <c r="G16" t="s">
        <v>42</v>
      </c>
      <c r="H16">
        <v>520</v>
      </c>
      <c r="I16" s="2">
        <v>43248</v>
      </c>
      <c r="J16" s="2">
        <v>43404</v>
      </c>
      <c r="K16">
        <v>520</v>
      </c>
    </row>
    <row r="17" spans="1:11" x14ac:dyDescent="0.25">
      <c r="A17" t="str">
        <f>"ZB222F2D5A"</f>
        <v>ZB222F2D5A</v>
      </c>
      <c r="B17" t="str">
        <f t="shared" si="0"/>
        <v>06363391001</v>
      </c>
      <c r="C17" t="s">
        <v>15</v>
      </c>
      <c r="D17" t="s">
        <v>60</v>
      </c>
      <c r="E17" t="s">
        <v>27</v>
      </c>
      <c r="F17" s="1" t="s">
        <v>61</v>
      </c>
      <c r="G17" t="s">
        <v>62</v>
      </c>
      <c r="H17">
        <v>165</v>
      </c>
      <c r="I17" s="2">
        <v>43221</v>
      </c>
      <c r="J17" s="2">
        <v>43280</v>
      </c>
      <c r="K17">
        <v>165</v>
      </c>
    </row>
    <row r="18" spans="1:11" x14ac:dyDescent="0.25">
      <c r="A18" t="str">
        <f>"ZB623BD004"</f>
        <v>ZB623BD004</v>
      </c>
      <c r="B18" t="str">
        <f t="shared" si="0"/>
        <v>06363391001</v>
      </c>
      <c r="C18" t="s">
        <v>15</v>
      </c>
      <c r="D18" t="s">
        <v>63</v>
      </c>
      <c r="E18" t="s">
        <v>27</v>
      </c>
      <c r="F18" s="1" t="s">
        <v>64</v>
      </c>
      <c r="G18" t="s">
        <v>65</v>
      </c>
      <c r="H18">
        <v>278</v>
      </c>
      <c r="I18" s="2">
        <v>43257</v>
      </c>
      <c r="J18" s="2">
        <v>43281</v>
      </c>
      <c r="K18">
        <v>0</v>
      </c>
    </row>
    <row r="19" spans="1:11" x14ac:dyDescent="0.25">
      <c r="A19" t="str">
        <f>"Z5C23C51B1"</f>
        <v>Z5C23C51B1</v>
      </c>
      <c r="B19" t="str">
        <f t="shared" si="0"/>
        <v>06363391001</v>
      </c>
      <c r="C19" t="s">
        <v>15</v>
      </c>
      <c r="D19" t="s">
        <v>66</v>
      </c>
      <c r="E19" t="s">
        <v>27</v>
      </c>
      <c r="F19" s="1" t="s">
        <v>67</v>
      </c>
      <c r="G19" t="s">
        <v>68</v>
      </c>
      <c r="H19">
        <v>150</v>
      </c>
      <c r="I19" s="2">
        <v>43285</v>
      </c>
      <c r="J19" s="2">
        <v>43285</v>
      </c>
      <c r="K19">
        <v>150</v>
      </c>
    </row>
    <row r="20" spans="1:11" x14ac:dyDescent="0.25">
      <c r="A20" t="str">
        <f>"Z8223E462B"</f>
        <v>Z8223E462B</v>
      </c>
      <c r="B20" t="str">
        <f t="shared" si="0"/>
        <v>06363391001</v>
      </c>
      <c r="C20" t="s">
        <v>15</v>
      </c>
      <c r="D20" t="s">
        <v>69</v>
      </c>
      <c r="E20" t="s">
        <v>27</v>
      </c>
      <c r="F20" s="1" t="s">
        <v>70</v>
      </c>
      <c r="G20" t="s">
        <v>71</v>
      </c>
      <c r="H20">
        <v>636</v>
      </c>
      <c r="I20" s="2">
        <v>43263</v>
      </c>
      <c r="J20" s="2">
        <v>43285</v>
      </c>
      <c r="K20">
        <v>636</v>
      </c>
    </row>
    <row r="21" spans="1:11" x14ac:dyDescent="0.25">
      <c r="A21" t="str">
        <f>"Z3223EA352"</f>
        <v>Z3223EA352</v>
      </c>
      <c r="B21" t="str">
        <f t="shared" si="0"/>
        <v>06363391001</v>
      </c>
      <c r="C21" t="s">
        <v>15</v>
      </c>
      <c r="D21" t="s">
        <v>72</v>
      </c>
      <c r="E21" t="s">
        <v>27</v>
      </c>
      <c r="F21" s="1" t="s">
        <v>73</v>
      </c>
      <c r="G21" t="s">
        <v>74</v>
      </c>
      <c r="H21">
        <v>23000</v>
      </c>
      <c r="I21" s="2">
        <v>43285</v>
      </c>
      <c r="J21" s="2">
        <v>43833</v>
      </c>
      <c r="K21">
        <v>11448</v>
      </c>
    </row>
    <row r="22" spans="1:11" x14ac:dyDescent="0.25">
      <c r="A22" t="str">
        <f>"Z7A245A174"</f>
        <v>Z7A245A174</v>
      </c>
      <c r="B22" t="str">
        <f t="shared" si="0"/>
        <v>06363391001</v>
      </c>
      <c r="C22" t="s">
        <v>15</v>
      </c>
      <c r="D22" t="s">
        <v>75</v>
      </c>
      <c r="E22" t="s">
        <v>27</v>
      </c>
      <c r="F22" s="1" t="s">
        <v>76</v>
      </c>
      <c r="G22" t="s">
        <v>77</v>
      </c>
      <c r="H22">
        <v>50</v>
      </c>
      <c r="I22" s="2">
        <v>43297</v>
      </c>
      <c r="J22" s="2">
        <v>43297</v>
      </c>
      <c r="K22">
        <v>50</v>
      </c>
    </row>
    <row r="23" spans="1:11" x14ac:dyDescent="0.25">
      <c r="A23" t="str">
        <f>"Z9E2510544"</f>
        <v>Z9E2510544</v>
      </c>
      <c r="B23" t="str">
        <f t="shared" si="0"/>
        <v>06363391001</v>
      </c>
      <c r="C23" t="s">
        <v>15</v>
      </c>
      <c r="D23" t="s">
        <v>78</v>
      </c>
      <c r="E23" t="s">
        <v>27</v>
      </c>
      <c r="F23" s="1" t="s">
        <v>79</v>
      </c>
      <c r="G23" t="s">
        <v>80</v>
      </c>
      <c r="H23">
        <v>960</v>
      </c>
      <c r="I23" s="2">
        <v>43390</v>
      </c>
      <c r="J23" s="2">
        <v>43754</v>
      </c>
      <c r="K23">
        <v>0</v>
      </c>
    </row>
    <row r="24" spans="1:11" ht="75" x14ac:dyDescent="0.25">
      <c r="A24" t="str">
        <f>"ZD824DFCAE"</f>
        <v>ZD824DFCAE</v>
      </c>
      <c r="B24" t="str">
        <f t="shared" si="0"/>
        <v>06363391001</v>
      </c>
      <c r="C24" t="s">
        <v>15</v>
      </c>
      <c r="D24" t="s">
        <v>81</v>
      </c>
      <c r="E24" t="s">
        <v>27</v>
      </c>
      <c r="F24" s="1" t="s">
        <v>64</v>
      </c>
      <c r="G24" t="s">
        <v>65</v>
      </c>
      <c r="H24">
        <v>2000</v>
      </c>
      <c r="I24" s="2">
        <v>43405</v>
      </c>
      <c r="J24" s="2">
        <v>44135</v>
      </c>
      <c r="K24">
        <v>0</v>
      </c>
    </row>
    <row r="25" spans="1:11" x14ac:dyDescent="0.25">
      <c r="A25" t="str">
        <f>"Z76254CCFE"</f>
        <v>Z76254CCFE</v>
      </c>
      <c r="B25" t="str">
        <f t="shared" si="0"/>
        <v>06363391001</v>
      </c>
      <c r="C25" t="s">
        <v>15</v>
      </c>
      <c r="D25" t="s">
        <v>82</v>
      </c>
      <c r="E25" t="s">
        <v>27</v>
      </c>
      <c r="F25" s="1" t="s">
        <v>83</v>
      </c>
      <c r="G25" t="s">
        <v>84</v>
      </c>
      <c r="H25">
        <v>566.29999999999995</v>
      </c>
      <c r="I25" s="2">
        <v>43389</v>
      </c>
      <c r="J25" s="2">
        <v>43395</v>
      </c>
      <c r="K25">
        <v>566.29999999999995</v>
      </c>
    </row>
    <row r="26" spans="1:11" ht="150" x14ac:dyDescent="0.25">
      <c r="A26" t="str">
        <f>"Z7C247CBF5"</f>
        <v>Z7C247CBF5</v>
      </c>
      <c r="B26" t="str">
        <f t="shared" si="0"/>
        <v>06363391001</v>
      </c>
      <c r="C26" t="s">
        <v>15</v>
      </c>
      <c r="D26" t="s">
        <v>85</v>
      </c>
      <c r="E26" t="s">
        <v>27</v>
      </c>
      <c r="F26" s="1" t="s">
        <v>86</v>
      </c>
      <c r="G26" t="s">
        <v>87</v>
      </c>
      <c r="H26">
        <v>28603</v>
      </c>
      <c r="I26" s="2">
        <v>43405</v>
      </c>
      <c r="J26" s="2">
        <v>44135</v>
      </c>
      <c r="K26">
        <v>2383.58</v>
      </c>
    </row>
    <row r="27" spans="1:11" x14ac:dyDescent="0.25">
      <c r="A27" t="str">
        <f>"Z1A24DFC74"</f>
        <v>Z1A24DFC74</v>
      </c>
      <c r="B27" t="str">
        <f t="shared" si="0"/>
        <v>06363391001</v>
      </c>
      <c r="C27" t="s">
        <v>15</v>
      </c>
      <c r="D27" t="s">
        <v>88</v>
      </c>
      <c r="E27" t="s">
        <v>27</v>
      </c>
      <c r="F27" s="1" t="s">
        <v>70</v>
      </c>
      <c r="G27" t="s">
        <v>71</v>
      </c>
      <c r="H27">
        <v>8602</v>
      </c>
      <c r="I27" s="2">
        <v>43405</v>
      </c>
      <c r="J27" s="2">
        <v>44135</v>
      </c>
      <c r="K27">
        <v>0</v>
      </c>
    </row>
    <row r="28" spans="1:11" x14ac:dyDescent="0.25">
      <c r="A28" t="str">
        <f>"Z2624AFE05"</f>
        <v>Z2624AFE05</v>
      </c>
      <c r="B28" t="str">
        <f t="shared" si="0"/>
        <v>06363391001</v>
      </c>
      <c r="C28" t="s">
        <v>15</v>
      </c>
      <c r="D28" t="s">
        <v>89</v>
      </c>
      <c r="E28" t="s">
        <v>27</v>
      </c>
      <c r="F28" s="1" t="s">
        <v>90</v>
      </c>
      <c r="G28" t="s">
        <v>91</v>
      </c>
      <c r="H28">
        <v>7012</v>
      </c>
      <c r="I28" s="2">
        <v>43402</v>
      </c>
      <c r="J28" s="2">
        <v>43403</v>
      </c>
      <c r="K28">
        <v>7012</v>
      </c>
    </row>
    <row r="29" spans="1:11" x14ac:dyDescent="0.25">
      <c r="A29" t="str">
        <f>"Z112560ED1"</f>
        <v>Z112560ED1</v>
      </c>
      <c r="B29" t="str">
        <f t="shared" si="0"/>
        <v>06363391001</v>
      </c>
      <c r="C29" t="s">
        <v>15</v>
      </c>
      <c r="D29" t="s">
        <v>92</v>
      </c>
      <c r="E29" t="s">
        <v>27</v>
      </c>
      <c r="F29" s="1" t="s">
        <v>70</v>
      </c>
      <c r="G29" t="s">
        <v>71</v>
      </c>
      <c r="H29">
        <v>1280</v>
      </c>
      <c r="I29" s="2">
        <v>43412</v>
      </c>
      <c r="J29" s="2">
        <v>43412</v>
      </c>
      <c r="K29">
        <v>1280</v>
      </c>
    </row>
    <row r="30" spans="1:11" x14ac:dyDescent="0.25">
      <c r="A30" t="str">
        <f>"ZA125AB3B8"</f>
        <v>ZA125AB3B8</v>
      </c>
      <c r="B30" t="str">
        <f t="shared" si="0"/>
        <v>06363391001</v>
      </c>
      <c r="C30" t="s">
        <v>15</v>
      </c>
      <c r="D30" t="s">
        <v>93</v>
      </c>
      <c r="E30" t="s">
        <v>27</v>
      </c>
      <c r="F30" s="1" t="s">
        <v>94</v>
      </c>
      <c r="G30" t="s">
        <v>95</v>
      </c>
      <c r="H30">
        <v>420</v>
      </c>
      <c r="I30" s="2">
        <v>43420</v>
      </c>
      <c r="J30" s="2">
        <v>43420</v>
      </c>
      <c r="K30">
        <v>420</v>
      </c>
    </row>
    <row r="31" spans="1:11" x14ac:dyDescent="0.25">
      <c r="A31" t="str">
        <f>"ZAD2367EA9"</f>
        <v>ZAD2367EA9</v>
      </c>
      <c r="B31" t="str">
        <f t="shared" si="0"/>
        <v>06363391001</v>
      </c>
      <c r="C31" t="s">
        <v>15</v>
      </c>
      <c r="D31" t="s">
        <v>96</v>
      </c>
      <c r="E31" t="s">
        <v>27</v>
      </c>
      <c r="F31" s="1" t="s">
        <v>97</v>
      </c>
      <c r="G31" t="s">
        <v>98</v>
      </c>
      <c r="H31">
        <v>2500</v>
      </c>
      <c r="I31" s="2">
        <v>43437</v>
      </c>
      <c r="J31" s="2">
        <v>43427</v>
      </c>
      <c r="K31">
        <v>0</v>
      </c>
    </row>
    <row r="32" spans="1:11" x14ac:dyDescent="0.25">
      <c r="A32" t="str">
        <f>"ZF82639944"</f>
        <v>ZF82639944</v>
      </c>
      <c r="B32" t="str">
        <f t="shared" si="0"/>
        <v>06363391001</v>
      </c>
      <c r="C32" t="s">
        <v>15</v>
      </c>
      <c r="D32" t="s">
        <v>99</v>
      </c>
      <c r="E32" t="s">
        <v>17</v>
      </c>
      <c r="F32" s="1" t="s">
        <v>100</v>
      </c>
      <c r="G32" t="s">
        <v>101</v>
      </c>
      <c r="H32">
        <v>38770</v>
      </c>
      <c r="I32" s="2">
        <v>43525</v>
      </c>
      <c r="J32" s="2">
        <v>43890</v>
      </c>
      <c r="K32">
        <v>0</v>
      </c>
    </row>
    <row r="33" spans="1:11" x14ac:dyDescent="0.25">
      <c r="A33" t="str">
        <f>"ZA1257DC36"</f>
        <v>ZA1257DC36</v>
      </c>
      <c r="B33" t="str">
        <f t="shared" si="0"/>
        <v>06363391001</v>
      </c>
      <c r="C33" t="s">
        <v>15</v>
      </c>
      <c r="D33" t="s">
        <v>102</v>
      </c>
      <c r="E33" t="s">
        <v>40</v>
      </c>
      <c r="F33" s="1" t="s">
        <v>103</v>
      </c>
      <c r="G33" t="s">
        <v>104</v>
      </c>
      <c r="H33">
        <v>9441.6</v>
      </c>
      <c r="I33" s="2">
        <v>43466</v>
      </c>
      <c r="J33" s="2">
        <v>43830</v>
      </c>
      <c r="K33">
        <v>0</v>
      </c>
    </row>
    <row r="34" spans="1:11" ht="90" x14ac:dyDescent="0.25">
      <c r="A34" t="str">
        <f>"Z31252F761"</f>
        <v>Z31252F761</v>
      </c>
      <c r="B34" t="str">
        <f t="shared" si="0"/>
        <v>06363391001</v>
      </c>
      <c r="C34" t="s">
        <v>15</v>
      </c>
      <c r="D34" t="s">
        <v>105</v>
      </c>
      <c r="E34" t="s">
        <v>27</v>
      </c>
      <c r="F34" s="1" t="s">
        <v>106</v>
      </c>
      <c r="G34" t="s">
        <v>107</v>
      </c>
      <c r="H34">
        <v>712.8</v>
      </c>
      <c r="I34" s="2">
        <v>43380</v>
      </c>
      <c r="J34" s="2">
        <v>43385</v>
      </c>
      <c r="K34">
        <v>712.8</v>
      </c>
    </row>
    <row r="35" spans="1:11" x14ac:dyDescent="0.25">
      <c r="A35" t="str">
        <f>"Z24252F7CC"</f>
        <v>Z24252F7CC</v>
      </c>
      <c r="B35" t="str">
        <f t="shared" si="0"/>
        <v>06363391001</v>
      </c>
      <c r="C35" t="s">
        <v>15</v>
      </c>
      <c r="D35" t="s">
        <v>108</v>
      </c>
      <c r="E35" t="s">
        <v>27</v>
      </c>
      <c r="F35" s="1" t="s">
        <v>109</v>
      </c>
      <c r="G35" t="s">
        <v>110</v>
      </c>
      <c r="H35">
        <v>531.70000000000005</v>
      </c>
      <c r="I35" s="2">
        <v>43380</v>
      </c>
      <c r="J35" s="2">
        <v>43380</v>
      </c>
      <c r="K35">
        <v>531.70000000000005</v>
      </c>
    </row>
    <row r="36" spans="1:11" x14ac:dyDescent="0.25">
      <c r="A36" t="str">
        <f>"Z98229F2DE"</f>
        <v>Z98229F2DE</v>
      </c>
      <c r="B36" t="str">
        <f t="shared" si="0"/>
        <v>06363391001</v>
      </c>
      <c r="C36" t="s">
        <v>15</v>
      </c>
      <c r="D36" t="s">
        <v>111</v>
      </c>
      <c r="E36" t="s">
        <v>40</v>
      </c>
      <c r="F36" s="1" t="s">
        <v>112</v>
      </c>
      <c r="H36">
        <v>0</v>
      </c>
      <c r="K36">
        <v>0</v>
      </c>
    </row>
    <row r="37" spans="1:11" x14ac:dyDescent="0.25">
      <c r="A37" t="str">
        <f>"Z98229F2DE"</f>
        <v>Z98229F2DE</v>
      </c>
      <c r="B37" t="str">
        <f t="shared" si="0"/>
        <v>06363391001</v>
      </c>
      <c r="C37" t="s">
        <v>15</v>
      </c>
      <c r="D37" t="s">
        <v>111</v>
      </c>
      <c r="E37" t="s">
        <v>40</v>
      </c>
      <c r="F37" s="1" t="s">
        <v>113</v>
      </c>
      <c r="H37">
        <v>0</v>
      </c>
      <c r="K37">
        <v>0</v>
      </c>
    </row>
    <row r="38" spans="1:11" ht="345" x14ac:dyDescent="0.25">
      <c r="A38" t="str">
        <f>"ZAD2367EA9"</f>
        <v>ZAD2367EA9</v>
      </c>
      <c r="B38" t="str">
        <f t="shared" si="0"/>
        <v>06363391001</v>
      </c>
      <c r="C38" t="s">
        <v>15</v>
      </c>
      <c r="D38" t="s">
        <v>114</v>
      </c>
      <c r="E38" t="s">
        <v>40</v>
      </c>
      <c r="F38" s="1" t="s">
        <v>115</v>
      </c>
      <c r="H38">
        <v>0</v>
      </c>
      <c r="K3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altoadige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2019-01-29T14:47:56Z</dcterms:created>
  <dcterms:modified xsi:type="dcterms:W3CDTF">2019-01-29T15:12:33Z</dcterms:modified>
</cp:coreProperties>
</file>