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mpan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</calcChain>
</file>

<file path=xl/sharedStrings.xml><?xml version="1.0" encoding="utf-8"?>
<sst xmlns="http://schemas.openxmlformats.org/spreadsheetml/2006/main" count="174" uniqueCount="105">
  <si>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</si>
  <si>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</si>
  <si>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</si>
  <si>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</si>
  <si>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</si>
  <si>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</si>
  <si>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</si>
  <si>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</si>
  <si>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</si>
  <si>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</si>
  <si>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</si>
  <si>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</si>
  <si>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</si>
  <si>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</si>
  <si>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</si>
  <si>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</si>
  <si>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fornitura energia elettrica UPT Campania</t>
  </si>
  <si>
    <t>26-AFFIDAMENTO DIRETTO IN ADESIONE AD ACCORDO QUADRO/CONVENZIONE</t>
  </si>
  <si>
    <t xml:space="preserve">ENEL ENERGIA SPA (CF: 06655971007)
</t>
  </si>
  <si>
    <t>ENEL ENERGIA SPA (CF: 06655971007)</t>
  </si>
  <si>
    <t>Fornitura di 2000 litri di gasolio per l'UT Ischia</t>
  </si>
  <si>
    <t xml:space="preserve">BRONCHI COMBUSTIBILI SRL (CF: 01252710403)
</t>
  </si>
  <si>
    <t>BRONCHI COMBUSTIBILI SRL (CF: 01252710403)</t>
  </si>
  <si>
    <t xml:space="preserve">Fornitura di gas naturale 10 - lotto 6 </t>
  </si>
  <si>
    <t xml:space="preserve">ESTRA ENERGIE SRL (CF: 01219980529)
</t>
  </si>
  <si>
    <t>ESTRA ENERGIE SRL (CF: 01219980529)</t>
  </si>
  <si>
    <t xml:space="preserve">Fornitura di prodotti tipografici </t>
  </si>
  <si>
    <t>22-PROCEDURA NEGOZIATA DERIVANTE DA AVVISI CON CUI SI INDICE LA GARA</t>
  </si>
  <si>
    <t xml:space="preserve">GNC di CERASUOLO GIUSEPPE impresa individuale (CF: CRSGPP71B22F839B)
</t>
  </si>
  <si>
    <t>GNC di CERASUOLO GIUSEPPE impresa individuale (CF: CRSGPP71B22F839B)</t>
  </si>
  <si>
    <t>Servizi di rilegatura e ripristino, ricondizionamento e restauro degli atti di pubblicitÃ  immobiliare presso gli Uffici Provinciali Territorio della Campania.</t>
  </si>
  <si>
    <t xml:space="preserve">CO.GRA.L.  SOC. COOP. a r.l. (CF: 01309900791)
</t>
  </si>
  <si>
    <t>CO.GRA.L.  SOC. COOP. a r.l. (CF: 01309900791)</t>
  </si>
  <si>
    <t>MANUTENZIONE IMPIANTI TECNOLOGICI ANTINCENDIO</t>
  </si>
  <si>
    <t xml:space="preserve">ELETTRONICA ED ELETTROTECNICA DI IORIO GIUSEPPE (CF: RIOGPP84D15G812W)
FENIX ANTINCENDIO SRL  (CF: 08140961213)
GEGI (CF: 06163961219)
GIELLE DI LUIGI GALANTUCCI (CF: GLNLGU41P28I907Q)
SOMI ANTINCENDIO SRL (CF: 06755891212)
</t>
  </si>
  <si>
    <t>GEGI (CF: 06163961219)</t>
  </si>
  <si>
    <t>MANUTENZIONE IMPIANTI TECNOLOGICI ELETTRICI</t>
  </si>
  <si>
    <t xml:space="preserve">ADIRAMEF (CF: 07777350633)
EDILCIDO SRL (CF: 05930561211)
ELETTRONICA ED ELETTROTECNICA DI IORIO GIUSEPPE (CF: RIOGPP84D15G812W)
INTEC SERVICE Srl (CF: 02820290647)
MANUTENCOOP FACILITY MANAGEMENT SPA  (CF: 02402671206)
</t>
  </si>
  <si>
    <t>EDILCIDO SRL (CF: 05930561211)</t>
  </si>
  <si>
    <t>MANUTENZIONE IMPIENTI TECNOLOGICI TERMOMECCANICI</t>
  </si>
  <si>
    <t xml:space="preserve">CO.GE.P.I. SRL (CF: 07462840633)
EDILCIDO SRL (CF: 05930561211)
ELETTROTERMICA BONAVOLONTA SRL (CF: 01324301215)
ENGIE SERVIZI S.P.A. (giÃ  Cofely Italia S.p.A.) (CF: 07149930583)
THERMON SRL (CF: 03722781212)
</t>
  </si>
  <si>
    <t>MANUTENZIONE IMPIANTI TECNOLOGICI ELEVATORI</t>
  </si>
  <si>
    <t xml:space="preserve">DEL BO  (CF: 04474391218)
EUROASCENSORI SERVICE SRL (CF: 06419661217)
FOMAN (CF: 04253451217)
KONE SPA (CF: 05069070158)
PARAVIA ELEVATORS' SERVICE SRL (CF: 00299810655)
</t>
  </si>
  <si>
    <t>DEL BO  (CF: 04474391218)</t>
  </si>
  <si>
    <t>carta termica per sistemi eliminacode ARGO e CRONO</t>
  </si>
  <si>
    <t>23-AFFIDAMENTO IN ECONOMIA - AFFIDAMENTO DIRETTO</t>
  </si>
  <si>
    <t xml:space="preserve">SIGMA S.P.A. (CF: 01590580443)
</t>
  </si>
  <si>
    <t>SIGMA S.P.A. (CF: 01590580443)</t>
  </si>
  <si>
    <t>Adesione ad "Accordo Quadro per l'affidamento della fornitura di toner per stampanti per alcune Direzioni dell'Agenzia delle Entrate</t>
  </si>
  <si>
    <t xml:space="preserve">R.C.M. ITALIA s.r.l. (CF: 06736060630)
</t>
  </si>
  <si>
    <t>R.C.M. ITALIA s.r.l. (CF: 06736060630)</t>
  </si>
  <si>
    <t>Noleggio apparecchiature multifunzioni Dp Salerno Ufficio Legale</t>
  </si>
  <si>
    <t xml:space="preserve">SHARP ELECTRONICS ITALIA S.P.A. (CF: 09275090158)
</t>
  </si>
  <si>
    <t>SHARP ELECTRONICS ITALIA S.P.A. (CF: 09275090158)</t>
  </si>
  <si>
    <t>Accordo quadro lavori manutenzione edile</t>
  </si>
  <si>
    <t xml:space="preserve">2g costruzioni srl (CF: 02545300846)
2R (CF: 02393840596)
3M srl (CF: 01299990919)
A. B. SOC. COOPERATIVA (CF: 02647070909)
TEC. SP. ED. S.A.S. DI PETITO GIUSEPPE &amp; C. (CF: 00350400636)
</t>
  </si>
  <si>
    <t>TEC. SP. ED. S.A.S. DI PETITO GIUSEPPE &amp; C. (CF: 00350400636)</t>
  </si>
  <si>
    <t>NOLEGGIO APPARECCHIATURE MULTIFUNZIONE A STAMPA MONOCROMATICA</t>
  </si>
  <si>
    <t xml:space="preserve">Servizi di stampa per elezioni RSU 2018 DR e varie DP </t>
  </si>
  <si>
    <t xml:space="preserve">Tipografia Vincenzo Capuozzo (CF: 00655450633)
</t>
  </si>
  <si>
    <t>Tipografia Vincenzo Capuozzo (CF: 00655450633)</t>
  </si>
  <si>
    <t>Corsi di formazione in materia di sicurezza, prevenzione incendi e primo soccorso.</t>
  </si>
  <si>
    <t xml:space="preserve">ANTINCENDIO OPLONTI SaS (CF: 03288741212)
E.E.CO. S.R.L. Environmental Engineering and Consulting (CF: 03586560611)
ING. MICHELE TIGANI (CF: TGNMHL63L22L127J)
MEGA ITALIA MEDIA SRL (CF: 03556360174)
RES NOVA  (CF: 05651570011)
</t>
  </si>
  <si>
    <t>E.E.CO. S.R.L. Environmental Engineering and Consulting (CF: 03586560611)</t>
  </si>
  <si>
    <t>fornitura di materiale di cancelleria per gli Uffici dell'Agenzia delle Entrate in Campania</t>
  </si>
  <si>
    <t xml:space="preserve">3C TEC DI CURCI ROSARIO (CF: CRCRSR61T27F839O)
3D SOLUTION SRL (CF: 03942311212)
A. EMME A. (CF: 01834070730)
LA PITAGORA DI MACRELLI GIANCARLO (CF: MCRGCR46H14Z130X)
RL3 SRL (CF: 09653091000)
</t>
  </si>
  <si>
    <t>LA PITAGORA DI MACRELLI GIANCARLO (CF: MCRGCR46H14Z130X)</t>
  </si>
  <si>
    <t>Fornitura di n. 9 tipi millesimali mobili "anno 2019" per timbri a calendario in dotazione agli Uffici Provinciali Territorio della Campania.</t>
  </si>
  <si>
    <t xml:space="preserve">Istituto Poligrafico e Zecca dello Stato  (CF: 00399810589)
</t>
  </si>
  <si>
    <t>Istituto Poligrafico e Zecca dello Stato  (CF: 00399810589)</t>
  </si>
  <si>
    <t>Fornitura piastre di testo e timbri</t>
  </si>
  <si>
    <t xml:space="preserve">2C SERVICE S.R.L. (CF: 01997200132)
3D INK SNC (CF: 02377750993)
3DSIGN SRL (CF: 13074601009)
AESSE IMPIANTI SRL (CF: 10818191008)
Incisoria  Pastormerlo  SRL (CF: 13388910153)
</t>
  </si>
  <si>
    <t>Incisoria  Pastormerlo  SRL (CF: 13388910153)</t>
  </si>
  <si>
    <t>fornitura di carta per stampe e copie</t>
  </si>
  <si>
    <t xml:space="preserve">LYRECO ITALIA S.P.A. (CF: 11582010150)
</t>
  </si>
  <si>
    <t>LYRECO ITALIA S.P.A. (CF: 11582010150)</t>
  </si>
  <si>
    <t>fornitura toner Lexmark MS610 in Convenzione Consip</t>
  </si>
  <si>
    <t xml:space="preserve">INFORDATA (CF: 00929440592)
</t>
  </si>
  <si>
    <t>INFORDATA (CF: 00929440592)</t>
  </si>
  <si>
    <t>fornitura toner a colori  Kyocera EcosYS PP7040DN</t>
  </si>
  <si>
    <t xml:space="preserve">KYOCERA DOCUMENT SOLUTION ITALIA SPA (CF: 01788080156)
</t>
  </si>
  <si>
    <t>KYOCERA DOCUMENT SOLUTION ITALIA SPA (CF: 01788080156)</t>
  </si>
  <si>
    <t>fornitura toner e drum XEROX PHASER 5500DNS</t>
  </si>
  <si>
    <t xml:space="preserve">ITALWARE  SRL  (CF: 08619670584)
</t>
  </si>
  <si>
    <t>ITALWARE  SRL  (CF: 08619670584)</t>
  </si>
  <si>
    <t>fornitura toner Xerox Phaser 7500</t>
  </si>
  <si>
    <t>fornitura cartucce a getto d'inchiostro a colori HP PAGEWIDE PRO 477DW</t>
  </si>
  <si>
    <t xml:space="preserve">ITALWARE SRL (CF: 02102821002)
</t>
  </si>
  <si>
    <t>ITALWARE SRL (CF: 02102821002)</t>
  </si>
  <si>
    <t>Fornitura di prodotti per gli impianti eliminacode Argo</t>
  </si>
  <si>
    <t>Fornitura temporanea servizio navetta tra UT Casoria e UT Napoli1</t>
  </si>
  <si>
    <t xml:space="preserve">D'AGOSTINO TOUR s.r.l. (CF: 04642601217)
MIRANTE TURISMO (CF: 04135480632)
Network World Travelk di Toscano Margherita (CF: TSCMGH66D68L845P)
VIOLA VIAGGI DI VIOLA LUIGI SAS (CF: 02846371215)
</t>
  </si>
  <si>
    <t>D'AGOSTINO TOUR s.r.l. (CF: 04642601217)</t>
  </si>
  <si>
    <t>Fornitura carta credito</t>
  </si>
  <si>
    <t xml:space="preserve">NEXI PAYMENTS S.P.A. (giÃ  CARTASI SPA) (CF: 04107060966)
</t>
  </si>
  <si>
    <t>NEXI PAYMENTS S.P.A. (giÃ  CARTASI SPA) (CF: 04107060966)</t>
  </si>
  <si>
    <t>Fornitura energia elettrica 2019 - 2020</t>
  </si>
  <si>
    <t>Buoni pasto elettronici per le esigenze dei dipendenti della Direzione Regionale della Campania dellâ€™Agenzia delle Entrate e degli uffici da essa dipendenti (nuovo fornitore REPAS LUNCH COUPON dopo fallimento QUI! Group)</t>
  </si>
  <si>
    <t xml:space="preserve">Qui! Group Spa (CF: 03105300101)
REPAS LUNCH COUPON (CF: 08122660585)
</t>
  </si>
  <si>
    <t>Qui! Group Spa (CF: 03105300101)</t>
  </si>
  <si>
    <t>Fornitura toner</t>
  </si>
  <si>
    <t xml:space="preserve">ASTERISCO SRL (CF: 03166441208)
ATES INFORMATICA (CF: 01191170933)
BIOS INFORMATICA SRL (CF: 02395750793)
BITPRINT (CF: 03234910788)
BRAGIOLA SPA (CF: 00149520546)
</t>
  </si>
  <si>
    <t>Manutenzione aree verdi</t>
  </si>
  <si>
    <t xml:space="preserve">PHITOS SRL (CF: 01609481203)
POLISERVICE (CF: 03756280875)
PONTINA MANUTENZIONI SRL (CF: 01632710594)
POZZA 1865 SRL (CF: 02311670224)
PRO.TECNO SERVICE SRL (CF: 03043500929)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</si>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</sst>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H6" sqref="H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104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"7443976353"</f>
        <v>7443976353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155000</v>
      </c>
      <c r="I3" s="2">
        <v>43196</v>
      </c>
      <c r="J3" s="2">
        <v>43646</v>
      </c>
      <c r="K3">
        <v>32580.36</v>
      </c>
    </row>
    <row r="4" spans="1:11" x14ac:dyDescent="0.25">
      <c r="A4" t="str">
        <f>"ZAF22D84FB"</f>
        <v>ZAF22D84FB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1773.4</v>
      </c>
      <c r="I4" s="2">
        <v>43179</v>
      </c>
      <c r="J4" s="2">
        <v>43185</v>
      </c>
      <c r="K4">
        <v>1773.4</v>
      </c>
    </row>
    <row r="5" spans="1:11" x14ac:dyDescent="0.25">
      <c r="A5" t="str">
        <f>"742732567B"</f>
        <v>742732567B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198855.12</v>
      </c>
      <c r="I5" s="2">
        <v>43180</v>
      </c>
      <c r="J5" s="2">
        <v>43547</v>
      </c>
      <c r="K5">
        <v>34057.56</v>
      </c>
    </row>
    <row r="6" spans="1:11" x14ac:dyDescent="0.25">
      <c r="A6" t="str">
        <f>"7270870FB8"</f>
        <v>7270870FB8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51009</v>
      </c>
      <c r="I6" s="2">
        <v>43179</v>
      </c>
      <c r="J6" s="2">
        <v>43909</v>
      </c>
      <c r="K6">
        <v>15675.31</v>
      </c>
    </row>
    <row r="7" spans="1:11" ht="105" x14ac:dyDescent="0.25">
      <c r="A7" t="str">
        <f>"7415223399"</f>
        <v>7415223399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111740.25</v>
      </c>
      <c r="I7" s="2">
        <v>43179</v>
      </c>
      <c r="J7" s="2">
        <v>43727</v>
      </c>
      <c r="K7">
        <v>109235.31</v>
      </c>
    </row>
    <row r="8" spans="1:11" x14ac:dyDescent="0.25">
      <c r="A8" t="str">
        <f>"7064920C68"</f>
        <v>7064920C68</v>
      </c>
      <c r="B8" t="str">
        <f t="shared" si="0"/>
        <v>06363391001</v>
      </c>
      <c r="C8" t="s">
        <v>15</v>
      </c>
      <c r="D8" t="s">
        <v>33</v>
      </c>
      <c r="E8" t="s">
        <v>27</v>
      </c>
      <c r="F8" s="1" t="s">
        <v>34</v>
      </c>
      <c r="G8" t="s">
        <v>35</v>
      </c>
      <c r="H8">
        <v>116377.36</v>
      </c>
      <c r="I8" s="2">
        <v>43221</v>
      </c>
      <c r="J8" s="2">
        <v>43800</v>
      </c>
      <c r="K8">
        <v>23460.19</v>
      </c>
    </row>
    <row r="9" spans="1:11" x14ac:dyDescent="0.25">
      <c r="A9" t="str">
        <f>"7064922E0E"</f>
        <v>7064922E0E</v>
      </c>
      <c r="B9" t="str">
        <f t="shared" si="0"/>
        <v>06363391001</v>
      </c>
      <c r="C9" t="s">
        <v>15</v>
      </c>
      <c r="D9" t="s">
        <v>36</v>
      </c>
      <c r="E9" t="s">
        <v>27</v>
      </c>
      <c r="F9" s="1" t="s">
        <v>37</v>
      </c>
      <c r="G9" t="s">
        <v>38</v>
      </c>
      <c r="H9">
        <v>184782.54</v>
      </c>
      <c r="I9" s="2">
        <v>43221</v>
      </c>
      <c r="J9" s="2">
        <v>43810</v>
      </c>
      <c r="K9">
        <v>69526.52</v>
      </c>
    </row>
    <row r="10" spans="1:11" ht="409.5" x14ac:dyDescent="0.25">
      <c r="A10" t="str">
        <f>"7064918AC2"</f>
        <v>7064918AC2</v>
      </c>
      <c r="B10" t="str">
        <f t="shared" si="0"/>
        <v>06363391001</v>
      </c>
      <c r="C10" t="s">
        <v>15</v>
      </c>
      <c r="D10" t="s">
        <v>39</v>
      </c>
      <c r="E10" t="s">
        <v>27</v>
      </c>
      <c r="F10" s="1" t="s">
        <v>40</v>
      </c>
      <c r="G10" t="s">
        <v>38</v>
      </c>
      <c r="H10">
        <v>208929.48</v>
      </c>
      <c r="I10" s="2">
        <v>43221</v>
      </c>
      <c r="J10" s="2">
        <v>43821</v>
      </c>
      <c r="K10">
        <v>79035.960000000006</v>
      </c>
    </row>
    <row r="11" spans="1:11" x14ac:dyDescent="0.25">
      <c r="A11" t="str">
        <f>"7064923EE1"</f>
        <v>7064923EE1</v>
      </c>
      <c r="B11" t="str">
        <f t="shared" si="0"/>
        <v>06363391001</v>
      </c>
      <c r="C11" t="s">
        <v>15</v>
      </c>
      <c r="D11" t="s">
        <v>41</v>
      </c>
      <c r="E11" t="s">
        <v>27</v>
      </c>
      <c r="F11" s="1" t="s">
        <v>42</v>
      </c>
      <c r="G11" t="s">
        <v>43</v>
      </c>
      <c r="H11">
        <v>93849.2</v>
      </c>
      <c r="I11" s="2">
        <v>43221</v>
      </c>
      <c r="J11" s="2">
        <v>43894</v>
      </c>
      <c r="K11">
        <v>22446.06</v>
      </c>
    </row>
    <row r="12" spans="1:11" x14ac:dyDescent="0.25">
      <c r="A12" t="str">
        <f>"ZBB2348C6F"</f>
        <v>ZBB2348C6F</v>
      </c>
      <c r="B12" t="str">
        <f t="shared" si="0"/>
        <v>06363391001</v>
      </c>
      <c r="C12" t="s">
        <v>15</v>
      </c>
      <c r="D12" t="s">
        <v>44</v>
      </c>
      <c r="E12" t="s">
        <v>45</v>
      </c>
      <c r="F12" s="1" t="s">
        <v>46</v>
      </c>
      <c r="G12" t="s">
        <v>47</v>
      </c>
      <c r="H12">
        <v>3550</v>
      </c>
      <c r="I12" s="2">
        <v>43210</v>
      </c>
      <c r="J12" s="2">
        <v>43234</v>
      </c>
      <c r="K12">
        <v>3550</v>
      </c>
    </row>
    <row r="13" spans="1:11" x14ac:dyDescent="0.25">
      <c r="A13" t="str">
        <f>"7542760276"</f>
        <v>7542760276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117627.5</v>
      </c>
      <c r="I13" s="2">
        <v>43272</v>
      </c>
      <c r="J13" s="2">
        <v>43368</v>
      </c>
      <c r="K13">
        <v>37296.129999999997</v>
      </c>
    </row>
    <row r="14" spans="1:11" x14ac:dyDescent="0.25">
      <c r="A14" t="str">
        <f>"ZC9241D48D"</f>
        <v>ZC9241D48D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15150.9</v>
      </c>
      <c r="I14" s="2">
        <v>43273</v>
      </c>
      <c r="J14" s="2">
        <v>45099</v>
      </c>
      <c r="K14">
        <v>720.69</v>
      </c>
    </row>
    <row r="15" spans="1:11" x14ac:dyDescent="0.25">
      <c r="A15" t="str">
        <f>"7071744BC0"</f>
        <v>7071744BC0</v>
      </c>
      <c r="B15" t="str">
        <f t="shared" si="0"/>
        <v>06363391001</v>
      </c>
      <c r="C15" t="s">
        <v>15</v>
      </c>
      <c r="D15" t="s">
        <v>54</v>
      </c>
      <c r="E15" t="s">
        <v>27</v>
      </c>
      <c r="F15" s="1" t="s">
        <v>55</v>
      </c>
      <c r="G15" t="s">
        <v>56</v>
      </c>
      <c r="H15">
        <v>233810</v>
      </c>
      <c r="I15" s="2">
        <v>43280</v>
      </c>
      <c r="J15" s="2">
        <v>44011</v>
      </c>
      <c r="K15">
        <v>0</v>
      </c>
    </row>
    <row r="16" spans="1:11" x14ac:dyDescent="0.25">
      <c r="A16" t="str">
        <f>"Z1822435F1"</f>
        <v>Z1822435F1</v>
      </c>
      <c r="B16" t="str">
        <f t="shared" si="0"/>
        <v>06363391001</v>
      </c>
      <c r="C16" t="s">
        <v>15</v>
      </c>
      <c r="D16" t="s">
        <v>57</v>
      </c>
      <c r="E16" t="s">
        <v>17</v>
      </c>
      <c r="F16" s="1" t="s">
        <v>52</v>
      </c>
      <c r="G16" t="s">
        <v>53</v>
      </c>
      <c r="H16">
        <v>9609.2000000000007</v>
      </c>
      <c r="I16" s="2">
        <v>43150</v>
      </c>
      <c r="J16" s="2">
        <v>44975</v>
      </c>
      <c r="K16">
        <v>1441.38</v>
      </c>
    </row>
    <row r="17" spans="1:11" x14ac:dyDescent="0.25">
      <c r="A17" t="str">
        <f>"ZE7231A06E"</f>
        <v>ZE7231A06E</v>
      </c>
      <c r="B17" t="str">
        <f t="shared" si="0"/>
        <v>06363391001</v>
      </c>
      <c r="C17" t="s">
        <v>15</v>
      </c>
      <c r="D17" t="s">
        <v>58</v>
      </c>
      <c r="E17" t="s">
        <v>45</v>
      </c>
      <c r="F17" s="1" t="s">
        <v>59</v>
      </c>
      <c r="G17" t="s">
        <v>60</v>
      </c>
      <c r="H17">
        <v>768</v>
      </c>
      <c r="I17" s="2">
        <v>43201</v>
      </c>
      <c r="J17" s="2">
        <v>43203</v>
      </c>
      <c r="K17">
        <v>768</v>
      </c>
    </row>
    <row r="18" spans="1:11" x14ac:dyDescent="0.25">
      <c r="A18" t="str">
        <f>"Z2222E880F"</f>
        <v>Z2222E880F</v>
      </c>
      <c r="B18" t="str">
        <f t="shared" si="0"/>
        <v>06363391001</v>
      </c>
      <c r="C18" t="s">
        <v>15</v>
      </c>
      <c r="D18" t="s">
        <v>61</v>
      </c>
      <c r="E18" t="s">
        <v>45</v>
      </c>
      <c r="F18" s="1" t="s">
        <v>62</v>
      </c>
      <c r="G18" t="s">
        <v>63</v>
      </c>
      <c r="H18">
        <v>14950</v>
      </c>
      <c r="I18" s="2">
        <v>43374</v>
      </c>
      <c r="J18" s="2">
        <v>43419</v>
      </c>
      <c r="K18">
        <v>0</v>
      </c>
    </row>
    <row r="19" spans="1:11" x14ac:dyDescent="0.25">
      <c r="A19" t="str">
        <f>"7497405E51"</f>
        <v>7497405E51</v>
      </c>
      <c r="B19" t="str">
        <f t="shared" si="0"/>
        <v>06363391001</v>
      </c>
      <c r="C19" t="s">
        <v>15</v>
      </c>
      <c r="D19" t="s">
        <v>64</v>
      </c>
      <c r="E19" t="s">
        <v>27</v>
      </c>
      <c r="F19" s="1" t="s">
        <v>65</v>
      </c>
      <c r="G19" t="s">
        <v>66</v>
      </c>
      <c r="H19">
        <v>49505.27</v>
      </c>
      <c r="I19" s="2">
        <v>43342</v>
      </c>
      <c r="J19" s="2">
        <v>43706</v>
      </c>
      <c r="K19">
        <v>49505.26</v>
      </c>
    </row>
    <row r="20" spans="1:11" x14ac:dyDescent="0.25">
      <c r="A20" t="str">
        <f>"Z2825651CE"</f>
        <v>Z2825651CE</v>
      </c>
      <c r="B20" t="str">
        <f t="shared" si="0"/>
        <v>06363391001</v>
      </c>
      <c r="C20" t="s">
        <v>15</v>
      </c>
      <c r="D20" t="s">
        <v>67</v>
      </c>
      <c r="E20" t="s">
        <v>45</v>
      </c>
      <c r="F20" s="1" t="s">
        <v>68</v>
      </c>
      <c r="G20" t="s">
        <v>69</v>
      </c>
      <c r="H20">
        <v>353.8</v>
      </c>
      <c r="I20" s="2">
        <v>43396</v>
      </c>
      <c r="J20" s="2">
        <v>43465</v>
      </c>
      <c r="K20">
        <v>0</v>
      </c>
    </row>
    <row r="21" spans="1:11" x14ac:dyDescent="0.25">
      <c r="A21" t="str">
        <f>"Z342293914"</f>
        <v>Z342293914</v>
      </c>
      <c r="B21" t="str">
        <f t="shared" si="0"/>
        <v>06363391001</v>
      </c>
      <c r="C21" t="s">
        <v>15</v>
      </c>
      <c r="D21" t="s">
        <v>70</v>
      </c>
      <c r="E21" t="s">
        <v>27</v>
      </c>
      <c r="F21" s="1" t="s">
        <v>71</v>
      </c>
      <c r="G21" t="s">
        <v>72</v>
      </c>
      <c r="H21">
        <v>15000</v>
      </c>
      <c r="I21" s="2">
        <v>43228</v>
      </c>
      <c r="J21" s="2">
        <v>44497</v>
      </c>
      <c r="K21">
        <v>0</v>
      </c>
    </row>
    <row r="22" spans="1:11" x14ac:dyDescent="0.25">
      <c r="A22" t="str">
        <f>"7693356635"</f>
        <v>7693356635</v>
      </c>
      <c r="B22" t="str">
        <f t="shared" si="0"/>
        <v>06363391001</v>
      </c>
      <c r="C22" t="s">
        <v>15</v>
      </c>
      <c r="D22" t="s">
        <v>73</v>
      </c>
      <c r="E22" t="s">
        <v>17</v>
      </c>
      <c r="F22" s="1" t="s">
        <v>74</v>
      </c>
      <c r="G22" t="s">
        <v>75</v>
      </c>
      <c r="H22">
        <v>165004</v>
      </c>
      <c r="I22" s="2">
        <v>43420</v>
      </c>
      <c r="J22" s="2">
        <v>43565</v>
      </c>
      <c r="K22">
        <v>16542.900000000001</v>
      </c>
    </row>
    <row r="23" spans="1:11" x14ac:dyDescent="0.25">
      <c r="A23" t="str">
        <f>"ZDC25EE87D"</f>
        <v>ZDC25EE87D</v>
      </c>
      <c r="B23" t="str">
        <f t="shared" si="0"/>
        <v>06363391001</v>
      </c>
      <c r="C23" t="s">
        <v>15</v>
      </c>
      <c r="D23" t="s">
        <v>76</v>
      </c>
      <c r="E23" t="s">
        <v>17</v>
      </c>
      <c r="F23" s="1" t="s">
        <v>77</v>
      </c>
      <c r="G23" t="s">
        <v>78</v>
      </c>
      <c r="H23">
        <v>23220</v>
      </c>
      <c r="I23" s="2">
        <v>43432</v>
      </c>
      <c r="J23" s="2">
        <v>43467</v>
      </c>
      <c r="K23">
        <v>0</v>
      </c>
    </row>
    <row r="24" spans="1:11" x14ac:dyDescent="0.25">
      <c r="A24" t="str">
        <f>"ZB125EE9A5"</f>
        <v>ZB125EE9A5</v>
      </c>
      <c r="B24" t="str">
        <f t="shared" si="0"/>
        <v>06363391001</v>
      </c>
      <c r="C24" t="s">
        <v>15</v>
      </c>
      <c r="D24" t="s">
        <v>79</v>
      </c>
      <c r="E24" t="s">
        <v>17</v>
      </c>
      <c r="F24" s="1" t="s">
        <v>80</v>
      </c>
      <c r="G24" t="s">
        <v>81</v>
      </c>
      <c r="H24">
        <v>2292.5</v>
      </c>
      <c r="I24" s="2">
        <v>43432</v>
      </c>
      <c r="J24" s="2">
        <v>43467</v>
      </c>
      <c r="K24">
        <v>0</v>
      </c>
    </row>
    <row r="25" spans="1:11" x14ac:dyDescent="0.25">
      <c r="A25" t="str">
        <f>"ZDE25EE420"</f>
        <v>ZDE25EE420</v>
      </c>
      <c r="B25" t="str">
        <f t="shared" si="0"/>
        <v>06363391001</v>
      </c>
      <c r="C25" t="s">
        <v>15</v>
      </c>
      <c r="D25" t="s">
        <v>82</v>
      </c>
      <c r="E25" t="s">
        <v>17</v>
      </c>
      <c r="F25" s="1" t="s">
        <v>83</v>
      </c>
      <c r="G25" t="s">
        <v>84</v>
      </c>
      <c r="H25">
        <v>3207.96</v>
      </c>
      <c r="I25" s="2">
        <v>43432</v>
      </c>
      <c r="J25" s="2">
        <v>43467</v>
      </c>
      <c r="K25">
        <v>0</v>
      </c>
    </row>
    <row r="26" spans="1:11" x14ac:dyDescent="0.25">
      <c r="A26" t="str">
        <f>"ZEB25EE5AB"</f>
        <v>ZEB25EE5AB</v>
      </c>
      <c r="B26" t="str">
        <f t="shared" si="0"/>
        <v>06363391001</v>
      </c>
      <c r="C26" t="s">
        <v>15</v>
      </c>
      <c r="D26" t="s">
        <v>85</v>
      </c>
      <c r="E26" t="s">
        <v>17</v>
      </c>
      <c r="F26" s="1" t="s">
        <v>83</v>
      </c>
      <c r="G26" t="s">
        <v>84</v>
      </c>
      <c r="H26">
        <v>7842.82</v>
      </c>
      <c r="I26" s="2">
        <v>43432</v>
      </c>
      <c r="J26" s="2">
        <v>43467</v>
      </c>
      <c r="K26">
        <v>0</v>
      </c>
    </row>
    <row r="27" spans="1:11" x14ac:dyDescent="0.25">
      <c r="A27" t="str">
        <f>"Z2725EE6C4"</f>
        <v>Z2725EE6C4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G27" t="s">
        <v>88</v>
      </c>
      <c r="H27">
        <v>3482.16</v>
      </c>
      <c r="I27" s="2">
        <v>43432</v>
      </c>
      <c r="J27" s="2">
        <v>43467</v>
      </c>
      <c r="K27">
        <v>0</v>
      </c>
    </row>
    <row r="28" spans="1:11" x14ac:dyDescent="0.25">
      <c r="A28" t="str">
        <f>"Z67262DB31"</f>
        <v>Z67262DB31</v>
      </c>
      <c r="B28" t="str">
        <f t="shared" si="0"/>
        <v>06363391001</v>
      </c>
      <c r="C28" t="s">
        <v>15</v>
      </c>
      <c r="D28" t="s">
        <v>89</v>
      </c>
      <c r="E28" t="s">
        <v>45</v>
      </c>
      <c r="F28" s="1" t="s">
        <v>46</v>
      </c>
      <c r="G28" t="s">
        <v>47</v>
      </c>
      <c r="H28">
        <v>10850</v>
      </c>
      <c r="I28" s="2">
        <v>43441</v>
      </c>
      <c r="J28" s="2">
        <v>43501</v>
      </c>
      <c r="K28">
        <v>0</v>
      </c>
    </row>
    <row r="29" spans="1:11" x14ac:dyDescent="0.25">
      <c r="A29" t="str">
        <f>"ZAC248F636"</f>
        <v>ZAC248F636</v>
      </c>
      <c r="B29" t="str">
        <f t="shared" si="0"/>
        <v>06363391001</v>
      </c>
      <c r="C29" t="s">
        <v>15</v>
      </c>
      <c r="D29" t="s">
        <v>90</v>
      </c>
      <c r="E29" t="s">
        <v>45</v>
      </c>
      <c r="F29" s="1" t="s">
        <v>91</v>
      </c>
      <c r="G29" t="s">
        <v>92</v>
      </c>
      <c r="H29">
        <v>5000</v>
      </c>
      <c r="I29" s="2">
        <v>43315</v>
      </c>
      <c r="J29" s="2">
        <v>43354</v>
      </c>
      <c r="K29">
        <v>3380</v>
      </c>
    </row>
    <row r="30" spans="1:11" ht="135" x14ac:dyDescent="0.25">
      <c r="A30" t="str">
        <f>"Z222571739"</f>
        <v>Z222571739</v>
      </c>
      <c r="B30" t="str">
        <f t="shared" si="0"/>
        <v>06363391001</v>
      </c>
      <c r="C30" t="s">
        <v>15</v>
      </c>
      <c r="D30" t="s">
        <v>93</v>
      </c>
      <c r="E30" t="s">
        <v>17</v>
      </c>
      <c r="F30" s="1" t="s">
        <v>94</v>
      </c>
      <c r="G30" t="s">
        <v>95</v>
      </c>
      <c r="H30">
        <v>0</v>
      </c>
      <c r="I30" s="2">
        <v>43397</v>
      </c>
      <c r="J30" s="2">
        <v>44492</v>
      </c>
      <c r="K30">
        <v>0</v>
      </c>
    </row>
    <row r="31" spans="1:11" x14ac:dyDescent="0.25">
      <c r="A31" t="str">
        <f>"7752833030"</f>
        <v>7752833030</v>
      </c>
      <c r="B31" t="str">
        <f t="shared" si="0"/>
        <v>06363391001</v>
      </c>
      <c r="C31" t="s">
        <v>15</v>
      </c>
      <c r="D31" t="s">
        <v>96</v>
      </c>
      <c r="E31" t="s">
        <v>17</v>
      </c>
      <c r="F31" s="1" t="s">
        <v>18</v>
      </c>
      <c r="G31" t="s">
        <v>19</v>
      </c>
      <c r="H31">
        <v>1439423</v>
      </c>
      <c r="I31" s="2">
        <v>43525</v>
      </c>
      <c r="J31" s="2">
        <v>44135</v>
      </c>
      <c r="K31">
        <v>0</v>
      </c>
    </row>
    <row r="32" spans="1:11" ht="180" x14ac:dyDescent="0.25">
      <c r="A32" t="str">
        <f>"7341348006"</f>
        <v>7341348006</v>
      </c>
      <c r="B32" t="str">
        <f t="shared" si="0"/>
        <v>06363391001</v>
      </c>
      <c r="C32" t="s">
        <v>15</v>
      </c>
      <c r="D32" t="s">
        <v>97</v>
      </c>
      <c r="E32" t="s">
        <v>17</v>
      </c>
      <c r="F32" s="1" t="s">
        <v>98</v>
      </c>
      <c r="G32" t="s">
        <v>99</v>
      </c>
      <c r="H32">
        <v>8537795</v>
      </c>
      <c r="I32" s="2">
        <v>43108</v>
      </c>
      <c r="J32" s="2">
        <v>44203</v>
      </c>
      <c r="K32">
        <v>845492.76</v>
      </c>
    </row>
    <row r="33" spans="1:11" x14ac:dyDescent="0.25">
      <c r="A33" t="str">
        <f>"7542760276"</f>
        <v>7542760276</v>
      </c>
      <c r="B33" t="str">
        <f t="shared" si="0"/>
        <v>06363391001</v>
      </c>
      <c r="C33" t="s">
        <v>15</v>
      </c>
      <c r="D33" t="s">
        <v>100</v>
      </c>
      <c r="E33" t="s">
        <v>27</v>
      </c>
      <c r="F33" s="1" t="s">
        <v>101</v>
      </c>
      <c r="H33">
        <v>0</v>
      </c>
      <c r="K33">
        <v>0</v>
      </c>
    </row>
    <row r="34" spans="1:11" x14ac:dyDescent="0.25">
      <c r="A34" t="str">
        <f>"7746564AD5"</f>
        <v>7746564AD5</v>
      </c>
      <c r="B34" t="str">
        <f t="shared" si="0"/>
        <v>06363391001</v>
      </c>
      <c r="C34" t="s">
        <v>15</v>
      </c>
      <c r="D34" t="s">
        <v>102</v>
      </c>
      <c r="E34" t="s">
        <v>27</v>
      </c>
      <c r="F34" s="1" t="s">
        <v>103</v>
      </c>
      <c r="H34">
        <v>0</v>
      </c>
      <c r="K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2019-01-29T14:48:38Z</dcterms:created>
  <dcterms:modified xsi:type="dcterms:W3CDTF">2019-01-29T15:13:13Z</dcterms:modified>
</cp:coreProperties>
</file>