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alledaost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</calcChain>
</file>

<file path=xl/sharedStrings.xml><?xml version="1.0" encoding="utf-8"?>
<sst xmlns="http://schemas.openxmlformats.org/spreadsheetml/2006/main" count="188" uniqueCount="110">
  <si>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</si>
  <si>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</si>
  <si>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</si>
  <si>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</si>
  <si>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</si>
  <si>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</si>
  <si>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</si>
  <si>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</si>
  <si>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</si>
  <si>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</si>
  <si>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</si>
  <si>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</si>
  <si>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</si>
  <si>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</si>
  <si>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</si>
  <si>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</si>
  <si>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FACCHINAGGIO INTERNO DR VDA FEB 2018</t>
  </si>
  <si>
    <t>26-AFFIDAMENTO DIRETTO IN ADESIONE AD ACCORDO QUADRO/CONVENZIONE</t>
  </si>
  <si>
    <t xml:space="preserve">Consorzio Ge.Se.AV. (CF: 01843430560)
</t>
  </si>
  <si>
    <t>Consorzio Ge.Se.AV. (CF: 01843430560)</t>
  </si>
  <si>
    <t>FORNITURA BUONI PASTO ELETTRONICI</t>
  </si>
  <si>
    <t xml:space="preserve">EDENRED ITALIA srl (CF: 01014660417)
</t>
  </si>
  <si>
    <t>EDENRED ITALIA srl (CF: 01014660417)</t>
  </si>
  <si>
    <t>MANUTENZIONE IMPIANTO UPS SOSTITUZIONE MODULI BATTERIE UT/UPT AOSTA</t>
  </si>
  <si>
    <t>23-AFFIDAMENTO IN ECONOMIA - AFFIDAMENTO DIRETTO</t>
  </si>
  <si>
    <t xml:space="preserve">SAVINO IMPIANTI SRL (CF: 08638790017)
</t>
  </si>
  <si>
    <t>SAVINO IMPIANTI SRL (CF: 08638790017)</t>
  </si>
  <si>
    <t>RIPRISTINO FUNZIONALITA' IMPIANTO ANTINCENDIO IMMOBILE EX CASERMA MOTTINO AOSTA</t>
  </si>
  <si>
    <t xml:space="preserve">SOAN s.n.c. (CF: 01111980072)
</t>
  </si>
  <si>
    <t>SOAN s.n.c. (CF: 01111980072)</t>
  </si>
  <si>
    <t>fornitura energia elettrica uffici VDA Agenzia Entrate</t>
  </si>
  <si>
    <t xml:space="preserve">Iren Mercato S.p.A. (CF: 01178580997)
</t>
  </si>
  <si>
    <t>Iren Mercato S.p.A. (CF: 01178580997)</t>
  </si>
  <si>
    <t>ALLESTIMENTO E DISALLESTIMENTO SALA CONCORSI AGENZIA ENTRATE</t>
  </si>
  <si>
    <t xml:space="preserve">VER.PUL. S.R.L. (CF: 00554360073)
</t>
  </si>
  <si>
    <t>VER.PUL. S.R.L. (CF: 00554360073)</t>
  </si>
  <si>
    <t>FACCHINAGGIO ESTERNO MARZO 2018</t>
  </si>
  <si>
    <t>SOSTITUZIONE BATTERIE TAMPONE PORTA A VETRI SCORREVOLE INGRESSO DR</t>
  </si>
  <si>
    <t xml:space="preserve">CAZZATO &amp; PONZA SNC (CF: 00188980072)
</t>
  </si>
  <si>
    <t>CAZZATO &amp; PONZA SNC (CF: 00188980072)</t>
  </si>
  <si>
    <t>FORNITURAE INSTALLAZIONE CONDIZIONATORI STANZE 30-31-32 DR VDA</t>
  </si>
  <si>
    <t>22-PROCEDURA NEGOZIATA DERIVANTE DA AVVISI CON CUI SI INDICE LA GARA</t>
  </si>
  <si>
    <t xml:space="preserve">CALIPSO SRL (CF: 01193040076)
EURO ESCO SRL (CF: 09201290013)
IDEALCLIMA SRL (CF: 01025540079)
SAVINO IMPIANTI SRL (CF: 08638790017)
SOAN s.n.c. (CF: 01111980072)
</t>
  </si>
  <si>
    <t>AFFITTO AULA PER CONCORSO</t>
  </si>
  <si>
    <t xml:space="preserve">ASSOCIAZIONE DILETTANTISTICA SOCIETA' SPORTIVE VDA (CF: 91036990074)
</t>
  </si>
  <si>
    <t>ASSOCIAZIONE DILETTANTISTICA SOCIETA' SPORTIVE VDA (CF: 91036990074)</t>
  </si>
  <si>
    <t>FORNITURA ROTOLI CARTA TERMICA PER ELIMINACODE ARGO</t>
  </si>
  <si>
    <t xml:space="preserve">SIGMA S.P.A. (CF: 01590580443)
</t>
  </si>
  <si>
    <t>SIGMA S.P.A. (CF: 01590580443)</t>
  </si>
  <si>
    <t>TINTEGGIATURA LOCALI SECONDO PIANO DR VDA</t>
  </si>
  <si>
    <t xml:space="preserve">7VOLT DI CHIESA ANDREA (CF: CHSNDR79S05B777Y)
A.B.IMPRESA MULTISERVIZI S.R.L.S  (CF: 11562240017)
A.D.M. SCAVI E COSTRUZIONI SRL (CF: 01777540038)
A&amp;B COSTRUZIONI DI BERTUCCI ANTONIO (CF: BRTNTN56B19I853V)
FERRI S.R.L. (CF: 01119210035)
</t>
  </si>
  <si>
    <t>FERRI S.R.L. (CF: 01119210035)</t>
  </si>
  <si>
    <t>ESPERTO LINGUA FRANCESE PROVE CONOSCENZA CONCORSI</t>
  </si>
  <si>
    <t xml:space="preserve">LAMBOT CHRISTEL (CF: LMBCRS74C71Z103F)
</t>
  </si>
  <si>
    <t>LAMBOT CHRISTEL (CF: LMBCRS74C71Z103F)</t>
  </si>
  <si>
    <t>FORNITURA E INSTALLAZIONE LASTRE IN PLEXIGLASS</t>
  </si>
  <si>
    <t xml:space="preserve">PZ AFFISSIONI INTERNAZIONALI SAS (CF: 00193140076)
</t>
  </si>
  <si>
    <t>PZ AFFISSIONI INTERNAZIONALI SAS (CF: 00193140076)</t>
  </si>
  <si>
    <t>PULIZIA ZONA VERDE E CORTILE INTERNO EX CASERMA MOTTINO</t>
  </si>
  <si>
    <t xml:space="preserve">FLEURS FOLIE SRL (CF: 01212890071)
</t>
  </si>
  <si>
    <t>FLEURS FOLIE SRL (CF: 01212890071)</t>
  </si>
  <si>
    <t>RIMOZIONE GRAFFITI PARETE ACCIAIO EX CASERMA MOTTINO</t>
  </si>
  <si>
    <t xml:space="preserve">GRAFBUSTER (CF: 08806710011)
</t>
  </si>
  <si>
    <t>GRAFBUSTER (CF: 08806710011)</t>
  </si>
  <si>
    <t>MANUTENZIONE GRONDAIE EX CASERMA MOTTINO</t>
  </si>
  <si>
    <t xml:space="preserve">GVS COSTRUZIONI DI GIOVINAZZO &amp; C. SNC (CF: 01154420077)
</t>
  </si>
  <si>
    <t>GVS COSTRUZIONI DI GIOVINAZZO &amp; C. SNC (CF: 01154420077)</t>
  </si>
  <si>
    <t>MANUTENZIONE IMPIANTO ANTINCENDIO EX CASERMA MOTTINO</t>
  </si>
  <si>
    <t xml:space="preserve">CAT IMPIANTI S.R.L. (CF: 00692590425)
CAT SRL (CF: 01406720886)
LA CASCINA GLOBAL SERVICE (CF: 08590821008)
LA ROCCA MAURIZIO S.R.L. (CF: 02337130815)
SI.PRO. DI BUGLIONE ING.VINCENZO &amp; C. SAS (CF: 00494510076)
</t>
  </si>
  <si>
    <t>SI.PRO. DI BUGLIONE ING.VINCENZO &amp; C. SAS (CF: 00494510076)</t>
  </si>
  <si>
    <t>MANUTENZIONE SERRAMENTI EX CASERMA MOTTINO</t>
  </si>
  <si>
    <t xml:space="preserve">THEODULE GILDO (CF: THDGDL65P15A326J)
</t>
  </si>
  <si>
    <t>THEODULE GILDO (CF: THDGDL65P15A326J)</t>
  </si>
  <si>
    <t>FORNITURA CARTA IN RISME UFFICI AGENTRATE VDA</t>
  </si>
  <si>
    <t xml:space="preserve">Valsecchi Cancelleria Srl  (CF: 09521810961)
</t>
  </si>
  <si>
    <t>Valsecchi Cancelleria Srl  (CF: 09521810961)</t>
  </si>
  <si>
    <t>PEZZI MOBILI ANNO 2019 UPT AOSTA</t>
  </si>
  <si>
    <t xml:space="preserve">Istituto Poligrafico e Zecca dello Stato  (CF: 00399810589)
</t>
  </si>
  <si>
    <t>Istituto Poligrafico e Zecca dello Stato  (CF: 00399810589)</t>
  </si>
  <si>
    <t>SOSTITUZIONE ACCUMULATORI IMP.ANTINCENDIO EX CASERMA MOTTINO</t>
  </si>
  <si>
    <t xml:space="preserve">SI.PRO. DI BUGLIONE ING.VINCENZO &amp; C. SAS (CF: 00494510076)
</t>
  </si>
  <si>
    <t>SERVIZIO SGOMBERO NEVE PRESSO IMMOBILE DEMANIALE EX CASERMA MOTTINO STAGIONE 2018/2019</t>
  </si>
  <si>
    <t xml:space="preserve">ammazzagatti antonio (CF: MMZNTN59P12C710P)
</t>
  </si>
  <si>
    <t>ammazzagatti antonio (CF: MMZNTN59P12C710P)</t>
  </si>
  <si>
    <t>FORNITURA CANCELLERIA UFFICI AGENZIA ENTRATE VDA ANNO 2018</t>
  </si>
  <si>
    <t xml:space="preserve">CARTO COPY SERVICE (CF: 04864781002)
ICR - SOCIETA' PER AZIONI  (CF: 05466391009)
Ingros Carta Giustacchini spa (CF: 01705680179)
LA PITAGORA DI MACRELLI GIANCARLO (CF: MCRGCR46H14Z130X)
MYO S.r.l. (CF: 03222970406)
</t>
  </si>
  <si>
    <t>MYO S.r.l. (CF: 03222970406)</t>
  </si>
  <si>
    <t>LAVAGGIO TENDE IN TESSUTO DR VDA</t>
  </si>
  <si>
    <t xml:space="preserve">LAVASECCO ROSSET DI ROSSET DANIELA &amp; C SNC (CF: 01033320076)
</t>
  </si>
  <si>
    <t>LAVASECCO ROSSET DI ROSSET DANIELA &amp; C SNC (CF: 01033320076)</t>
  </si>
  <si>
    <t>ATTREZZAGGIO/RIPRISTINO SISTEMA PRODUZIONE ACQUA CALDA SANITARIA</t>
  </si>
  <si>
    <t>MANUTENZIONE IMPIANTI TERMOIDRAULICI UFFICI AGENZIA ENTRATE VALLE D'AOSTA ANNO 2019</t>
  </si>
  <si>
    <t xml:space="preserve">2A IMPIANTI (CF: 10695730159)
2P Elettronica di Pisani Pasquale (CF: PSNPQL62A04G034P)
2R IMPIANTI SRL UNIPERSONALE (CF: 01414430932)
SAVINO IMPIANTI SRL (CF: 08638790017)
TECHNOSHARING (CF: 13296300158)
</t>
  </si>
  <si>
    <t>MANUTENZIONE IMPIANTI ANTINCENDIO UFFICI AGENZIA ENTRATE VDA ANNO 2019</t>
  </si>
  <si>
    <t>MANUTENZIONE IMPIANTI ELETTRICI UFFICI AGENZIA ENTRATE VDA ANNO 2019</t>
  </si>
  <si>
    <t xml:space="preserve">ADESA S.R.L. (CF: 07268620726)
ADIRAMEF (CF: 07777350633)
AERRE L'ANTINCENDIO (CF: RFFDMA67L17A145E)
AESSE IMPIANTI SRL (CF: 10818191008)
SAVINO IMPIANTI SRL (CF: 08638790017)
</t>
  </si>
  <si>
    <t>MANUTENZIONE IMPIANTI ELEVATORI EX CASERMA MOTTINO AOSTA ANNO 2019</t>
  </si>
  <si>
    <t xml:space="preserve">ASCENSORI CAVALLARO SRL (CF: 02872880733)
ASCENSORI DI GREGORIO (CF: 01430430700)
ASCENSORI LASORSA SRL (CF: 04156790729)
ASCENSORI ROSSINI SRL (CF: 00999260045)
DAMA ASCENSORI BIELLA - S.R.L. (CF: 02597170022)
</t>
  </si>
  <si>
    <t>DAMA ASCENSORI BIELLA - S.R.L. (CF: 02597170022)</t>
  </si>
  <si>
    <t>APRIPORTA SOLARI CCN 7210 EX CASERMA MOTTINO AOSTA</t>
  </si>
  <si>
    <t xml:space="preserve">SOLARI DI UDINE S.P.A. (CF: 01847860309)
</t>
  </si>
  <si>
    <t>SOLARI DI UDINE S.P.A. (CF: 01847860309)</t>
  </si>
  <si>
    <t>SOSTITUZIONE TENDE A LAMELLE VERTICALI DR VDA</t>
  </si>
  <si>
    <t>FORNITURA CARTA IN RISME UFFICI VDA</t>
  </si>
  <si>
    <t>SGOMBERO NEVE EX CASERMA MOTTINO AOSTA STAGIONE INVERNALE 2018/2019</t>
  </si>
  <si>
    <t>MANUTENZIONE IMPIANTI ANTINCENDIO UFFICI VDA</t>
  </si>
  <si>
    <t>FORNITURA E SOSTITUZIONE TENDE PER INTERNI A LAMELLE VERTICALI UFFICI DIREZIONE REGIONALE VDA</t>
  </si>
  <si>
    <t xml:space="preserve">LAGOVAL SNC DI CARLOTTO RENZO &amp; C.  (CF: 00066590076)
</t>
  </si>
  <si>
    <t>LAGOVAL SNC DI CARLOTTO RENZO &amp; C.  (CF: 00066590076)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</si>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</sst>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G8" sqref="G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109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"Z31226BDE8"</f>
        <v>Z31226BDE8</v>
      </c>
      <c r="B3" t="str">
        <f t="shared" ref="B3:B38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754</v>
      </c>
      <c r="I3" s="2">
        <v>43150</v>
      </c>
      <c r="J3" s="2">
        <v>43151</v>
      </c>
      <c r="K3">
        <v>754</v>
      </c>
    </row>
    <row r="4" spans="1:11" x14ac:dyDescent="0.25">
      <c r="A4" t="str">
        <f>"7314724D30"</f>
        <v>7314724D30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225688.32000000001</v>
      </c>
      <c r="I4" s="2">
        <v>43132</v>
      </c>
      <c r="J4" s="2">
        <v>44227</v>
      </c>
      <c r="K4">
        <v>89019.09</v>
      </c>
    </row>
    <row r="5" spans="1:11" x14ac:dyDescent="0.25">
      <c r="A5" t="str">
        <f>"Z6422C9DF7"</f>
        <v>Z6422C9DF7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3210.3</v>
      </c>
      <c r="I5" s="2">
        <v>43199</v>
      </c>
      <c r="J5" s="2">
        <v>43281</v>
      </c>
      <c r="K5">
        <v>3210.3</v>
      </c>
    </row>
    <row r="6" spans="1:11" x14ac:dyDescent="0.25">
      <c r="A6" t="str">
        <f>"ZE52268D5B"</f>
        <v>ZE52268D5B</v>
      </c>
      <c r="B6" t="str">
        <f t="shared" si="0"/>
        <v>06363391001</v>
      </c>
      <c r="C6" t="s">
        <v>15</v>
      </c>
      <c r="D6" t="s">
        <v>27</v>
      </c>
      <c r="E6" t="s">
        <v>24</v>
      </c>
      <c r="F6" s="1" t="s">
        <v>28</v>
      </c>
      <c r="G6" t="s">
        <v>29</v>
      </c>
      <c r="H6">
        <v>1200</v>
      </c>
      <c r="I6" s="2">
        <v>43165</v>
      </c>
      <c r="J6" s="2">
        <v>43281</v>
      </c>
      <c r="K6">
        <v>0</v>
      </c>
    </row>
    <row r="7" spans="1:11" x14ac:dyDescent="0.25">
      <c r="A7" t="str">
        <f>"ZE61F55795"</f>
        <v>ZE61F55795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0</v>
      </c>
      <c r="I7" s="2">
        <v>43221</v>
      </c>
      <c r="J7" s="2">
        <v>43585</v>
      </c>
      <c r="K7">
        <v>18604.150000000001</v>
      </c>
    </row>
    <row r="8" spans="1:11" x14ac:dyDescent="0.25">
      <c r="A8" t="str">
        <f>"ZD423C19CB"</f>
        <v>ZD423C19CB</v>
      </c>
      <c r="B8" t="str">
        <f t="shared" si="0"/>
        <v>06363391001</v>
      </c>
      <c r="C8" t="s">
        <v>15</v>
      </c>
      <c r="D8" t="s">
        <v>33</v>
      </c>
      <c r="E8" t="s">
        <v>24</v>
      </c>
      <c r="F8" s="1" t="s">
        <v>34</v>
      </c>
      <c r="G8" t="s">
        <v>35</v>
      </c>
      <c r="H8">
        <v>1400</v>
      </c>
      <c r="I8" s="2">
        <v>43290</v>
      </c>
      <c r="J8" s="2">
        <v>43290</v>
      </c>
      <c r="K8">
        <v>1400</v>
      </c>
    </row>
    <row r="9" spans="1:11" x14ac:dyDescent="0.25">
      <c r="A9" t="str">
        <f>"ZF222B2B62"</f>
        <v>ZF222B2B62</v>
      </c>
      <c r="B9" t="str">
        <f t="shared" si="0"/>
        <v>06363391001</v>
      </c>
      <c r="C9" t="s">
        <v>15</v>
      </c>
      <c r="D9" t="s">
        <v>36</v>
      </c>
      <c r="E9" t="s">
        <v>24</v>
      </c>
      <c r="F9" s="1" t="s">
        <v>18</v>
      </c>
      <c r="G9" t="s">
        <v>19</v>
      </c>
      <c r="H9">
        <v>1193.8</v>
      </c>
      <c r="I9" s="2">
        <v>43178</v>
      </c>
      <c r="J9" s="2">
        <v>43178</v>
      </c>
      <c r="K9">
        <v>1193.8</v>
      </c>
    </row>
    <row r="10" spans="1:11" x14ac:dyDescent="0.25">
      <c r="A10" t="str">
        <f>"ZEB2461245"</f>
        <v>ZEB2461245</v>
      </c>
      <c r="B10" t="str">
        <f t="shared" si="0"/>
        <v>06363391001</v>
      </c>
      <c r="C10" t="s">
        <v>15</v>
      </c>
      <c r="D10" t="s">
        <v>37</v>
      </c>
      <c r="E10" t="s">
        <v>24</v>
      </c>
      <c r="F10" s="1" t="s">
        <v>38</v>
      </c>
      <c r="G10" t="s">
        <v>39</v>
      </c>
      <c r="H10">
        <v>269</v>
      </c>
      <c r="I10" s="2">
        <v>43301</v>
      </c>
      <c r="J10" s="2">
        <v>43312</v>
      </c>
      <c r="K10">
        <v>269</v>
      </c>
    </row>
    <row r="11" spans="1:11" x14ac:dyDescent="0.25">
      <c r="A11" t="str">
        <f>"Z73232C5B3"</f>
        <v>Z73232C5B3</v>
      </c>
      <c r="B11" t="str">
        <f t="shared" si="0"/>
        <v>06363391001</v>
      </c>
      <c r="C11" t="s">
        <v>15</v>
      </c>
      <c r="D11" t="s">
        <v>40</v>
      </c>
      <c r="E11" t="s">
        <v>41</v>
      </c>
      <c r="F11" s="1" t="s">
        <v>42</v>
      </c>
      <c r="G11" t="s">
        <v>26</v>
      </c>
      <c r="H11">
        <v>8600</v>
      </c>
      <c r="I11" s="2">
        <v>43297</v>
      </c>
      <c r="J11" s="2">
        <v>43299</v>
      </c>
      <c r="K11">
        <v>8600</v>
      </c>
    </row>
    <row r="12" spans="1:11" x14ac:dyDescent="0.25">
      <c r="A12" t="str">
        <f>"ZA323C1955"</f>
        <v>ZA323C1955</v>
      </c>
      <c r="B12" t="str">
        <f t="shared" si="0"/>
        <v>06363391001</v>
      </c>
      <c r="C12" t="s">
        <v>15</v>
      </c>
      <c r="D12" t="s">
        <v>43</v>
      </c>
      <c r="E12" t="s">
        <v>24</v>
      </c>
      <c r="F12" s="1" t="s">
        <v>44</v>
      </c>
      <c r="G12" t="s">
        <v>45</v>
      </c>
      <c r="H12">
        <v>450</v>
      </c>
      <c r="I12" s="2">
        <v>43290</v>
      </c>
      <c r="J12" s="2">
        <v>43290</v>
      </c>
      <c r="K12">
        <v>450</v>
      </c>
    </row>
    <row r="13" spans="1:11" x14ac:dyDescent="0.25">
      <c r="A13" t="str">
        <f>"Z7C24AB80E"</f>
        <v>Z7C24AB80E</v>
      </c>
      <c r="B13" t="str">
        <f t="shared" si="0"/>
        <v>06363391001</v>
      </c>
      <c r="C13" t="s">
        <v>15</v>
      </c>
      <c r="D13" t="s">
        <v>46</v>
      </c>
      <c r="E13" t="s">
        <v>24</v>
      </c>
      <c r="F13" s="1" t="s">
        <v>47</v>
      </c>
      <c r="G13" t="s">
        <v>48</v>
      </c>
      <c r="H13">
        <v>500</v>
      </c>
      <c r="I13" s="2">
        <v>43360</v>
      </c>
      <c r="J13" s="2">
        <v>43360</v>
      </c>
      <c r="K13">
        <v>500</v>
      </c>
    </row>
    <row r="14" spans="1:11" x14ac:dyDescent="0.25">
      <c r="A14" t="str">
        <f>"ZEE22FFAC1"</f>
        <v>ZEE22FFAC1</v>
      </c>
      <c r="B14" t="str">
        <f t="shared" si="0"/>
        <v>06363391001</v>
      </c>
      <c r="C14" t="s">
        <v>15</v>
      </c>
      <c r="D14" t="s">
        <v>49</v>
      </c>
      <c r="E14" t="s">
        <v>41</v>
      </c>
      <c r="F14" s="1" t="s">
        <v>50</v>
      </c>
      <c r="G14" t="s">
        <v>51</v>
      </c>
      <c r="H14">
        <v>19940</v>
      </c>
      <c r="I14" s="2">
        <v>43311</v>
      </c>
      <c r="J14" s="2">
        <v>43349</v>
      </c>
      <c r="K14">
        <v>19940</v>
      </c>
    </row>
    <row r="15" spans="1:11" x14ac:dyDescent="0.25">
      <c r="A15" t="str">
        <f>"Z1A247301F"</f>
        <v>Z1A247301F</v>
      </c>
      <c r="B15" t="str">
        <f t="shared" si="0"/>
        <v>06363391001</v>
      </c>
      <c r="C15" t="s">
        <v>15</v>
      </c>
      <c r="D15" t="s">
        <v>52</v>
      </c>
      <c r="E15" t="s">
        <v>24</v>
      </c>
      <c r="F15" s="1" t="s">
        <v>53</v>
      </c>
      <c r="G15" t="s">
        <v>54</v>
      </c>
      <c r="H15">
        <v>5000</v>
      </c>
      <c r="I15" s="2">
        <v>43363</v>
      </c>
      <c r="J15" s="2">
        <v>43465</v>
      </c>
      <c r="K15">
        <v>937.26</v>
      </c>
    </row>
    <row r="16" spans="1:11" x14ac:dyDescent="0.25">
      <c r="A16" t="str">
        <f>"ZB92523891"</f>
        <v>ZB92523891</v>
      </c>
      <c r="B16" t="str">
        <f t="shared" si="0"/>
        <v>06363391001</v>
      </c>
      <c r="C16" t="s">
        <v>15</v>
      </c>
      <c r="D16" t="s">
        <v>55</v>
      </c>
      <c r="E16" t="s">
        <v>24</v>
      </c>
      <c r="F16" s="1" t="s">
        <v>56</v>
      </c>
      <c r="G16" t="s">
        <v>57</v>
      </c>
      <c r="H16">
        <v>480</v>
      </c>
      <c r="I16" s="2">
        <v>43402</v>
      </c>
      <c r="J16" s="2">
        <v>43402</v>
      </c>
      <c r="K16">
        <v>480</v>
      </c>
    </row>
    <row r="17" spans="1:11" x14ac:dyDescent="0.25">
      <c r="A17" t="str">
        <f>"Z34250FE44"</f>
        <v>Z34250FE44</v>
      </c>
      <c r="B17" t="str">
        <f t="shared" si="0"/>
        <v>06363391001</v>
      </c>
      <c r="C17" t="s">
        <v>15</v>
      </c>
      <c r="D17" t="s">
        <v>58</v>
      </c>
      <c r="E17" t="s">
        <v>24</v>
      </c>
      <c r="F17" s="1" t="s">
        <v>59</v>
      </c>
      <c r="G17" t="s">
        <v>60</v>
      </c>
      <c r="H17">
        <v>900</v>
      </c>
      <c r="I17" s="2">
        <v>43389</v>
      </c>
      <c r="J17" s="2">
        <v>43390</v>
      </c>
      <c r="K17">
        <v>900</v>
      </c>
    </row>
    <row r="18" spans="1:11" x14ac:dyDescent="0.25">
      <c r="A18" t="str">
        <f>"Z222519E22"</f>
        <v>Z222519E22</v>
      </c>
      <c r="B18" t="str">
        <f t="shared" si="0"/>
        <v>06363391001</v>
      </c>
      <c r="C18" t="s">
        <v>15</v>
      </c>
      <c r="D18" t="s">
        <v>61</v>
      </c>
      <c r="E18" t="s">
        <v>24</v>
      </c>
      <c r="F18" s="1" t="s">
        <v>62</v>
      </c>
      <c r="G18" t="s">
        <v>63</v>
      </c>
      <c r="H18">
        <v>350</v>
      </c>
      <c r="I18" s="2">
        <v>43402</v>
      </c>
      <c r="J18" s="2">
        <v>43434</v>
      </c>
      <c r="K18">
        <v>350</v>
      </c>
    </row>
    <row r="19" spans="1:11" x14ac:dyDescent="0.25">
      <c r="A19" t="str">
        <f>"Z8324B7536"</f>
        <v>Z8324B7536</v>
      </c>
      <c r="B19" t="str">
        <f t="shared" si="0"/>
        <v>06363391001</v>
      </c>
      <c r="C19" t="s">
        <v>15</v>
      </c>
      <c r="D19" t="s">
        <v>64</v>
      </c>
      <c r="E19" t="s">
        <v>24</v>
      </c>
      <c r="F19" s="1" t="s">
        <v>65</v>
      </c>
      <c r="G19" t="s">
        <v>66</v>
      </c>
      <c r="H19">
        <v>2322</v>
      </c>
      <c r="I19" s="2">
        <v>43412</v>
      </c>
      <c r="J19" s="2">
        <v>43412</v>
      </c>
      <c r="K19">
        <v>0</v>
      </c>
    </row>
    <row r="20" spans="1:11" x14ac:dyDescent="0.25">
      <c r="A20" t="str">
        <f>"ZE52268D5B"</f>
        <v>ZE52268D5B</v>
      </c>
      <c r="B20" t="str">
        <f t="shared" si="0"/>
        <v>06363391001</v>
      </c>
      <c r="C20" t="s">
        <v>15</v>
      </c>
      <c r="D20" t="s">
        <v>67</v>
      </c>
      <c r="E20" t="s">
        <v>41</v>
      </c>
      <c r="F20" s="1" t="s">
        <v>68</v>
      </c>
      <c r="G20" t="s">
        <v>69</v>
      </c>
      <c r="H20">
        <v>1490</v>
      </c>
      <c r="I20" s="2">
        <v>43341</v>
      </c>
      <c r="J20" s="2">
        <v>43465</v>
      </c>
      <c r="K20">
        <v>1490</v>
      </c>
    </row>
    <row r="21" spans="1:11" x14ac:dyDescent="0.25">
      <c r="A21" t="str">
        <f>"Z2A25A7A27"</f>
        <v>Z2A25A7A27</v>
      </c>
      <c r="B21" t="str">
        <f t="shared" si="0"/>
        <v>06363391001</v>
      </c>
      <c r="C21" t="s">
        <v>15</v>
      </c>
      <c r="D21" t="s">
        <v>70</v>
      </c>
      <c r="E21" t="s">
        <v>24</v>
      </c>
      <c r="F21" s="1" t="s">
        <v>71</v>
      </c>
      <c r="G21" t="s">
        <v>72</v>
      </c>
      <c r="H21">
        <v>180</v>
      </c>
      <c r="I21" s="2">
        <v>43413</v>
      </c>
      <c r="J21" s="2">
        <v>43434</v>
      </c>
      <c r="K21">
        <v>180</v>
      </c>
    </row>
    <row r="22" spans="1:11" x14ac:dyDescent="0.25">
      <c r="A22" t="str">
        <f>"ZF12413F84"</f>
        <v>ZF12413F84</v>
      </c>
      <c r="B22" t="str">
        <f t="shared" si="0"/>
        <v>06363391001</v>
      </c>
      <c r="C22" t="s">
        <v>15</v>
      </c>
      <c r="D22" t="s">
        <v>73</v>
      </c>
      <c r="E22" t="s">
        <v>24</v>
      </c>
      <c r="F22" s="1" t="s">
        <v>74</v>
      </c>
      <c r="G22" t="s">
        <v>75</v>
      </c>
      <c r="H22">
        <v>6049.4</v>
      </c>
      <c r="I22" s="2">
        <v>43375</v>
      </c>
      <c r="J22" s="2">
        <v>43391</v>
      </c>
      <c r="K22">
        <v>6048.9</v>
      </c>
    </row>
    <row r="23" spans="1:11" x14ac:dyDescent="0.25">
      <c r="A23" t="str">
        <f>"ZE525A2154"</f>
        <v>ZE525A2154</v>
      </c>
      <c r="B23" t="str">
        <f t="shared" si="0"/>
        <v>06363391001</v>
      </c>
      <c r="C23" t="s">
        <v>15</v>
      </c>
      <c r="D23" t="s">
        <v>76</v>
      </c>
      <c r="E23" t="s">
        <v>24</v>
      </c>
      <c r="F23" s="1" t="s">
        <v>77</v>
      </c>
      <c r="G23" t="s">
        <v>78</v>
      </c>
      <c r="H23">
        <v>93.21</v>
      </c>
      <c r="I23" s="2">
        <v>43412</v>
      </c>
      <c r="J23" s="2">
        <v>43465</v>
      </c>
      <c r="K23">
        <v>0</v>
      </c>
    </row>
    <row r="24" spans="1:11" x14ac:dyDescent="0.25">
      <c r="A24" t="str">
        <f>"Z2725E2698"</f>
        <v>Z2725E2698</v>
      </c>
      <c r="B24" t="str">
        <f t="shared" si="0"/>
        <v>06363391001</v>
      </c>
      <c r="C24" t="s">
        <v>15</v>
      </c>
      <c r="D24" t="s">
        <v>79</v>
      </c>
      <c r="E24" t="s">
        <v>24</v>
      </c>
      <c r="F24" s="1" t="s">
        <v>80</v>
      </c>
      <c r="G24" t="s">
        <v>69</v>
      </c>
      <c r="H24">
        <v>344</v>
      </c>
      <c r="I24" s="2">
        <v>43430</v>
      </c>
      <c r="J24" s="2">
        <v>43465</v>
      </c>
      <c r="K24">
        <v>344</v>
      </c>
    </row>
    <row r="25" spans="1:11" x14ac:dyDescent="0.25">
      <c r="A25" t="str">
        <f>"Z6F2549142"</f>
        <v>Z6F2549142</v>
      </c>
      <c r="B25" t="str">
        <f t="shared" si="0"/>
        <v>06363391001</v>
      </c>
      <c r="C25" t="s">
        <v>15</v>
      </c>
      <c r="D25" t="s">
        <v>81</v>
      </c>
      <c r="E25" t="s">
        <v>24</v>
      </c>
      <c r="F25" s="1" t="s">
        <v>82</v>
      </c>
      <c r="G25" t="s">
        <v>83</v>
      </c>
      <c r="H25">
        <v>1909.35</v>
      </c>
      <c r="I25" s="2">
        <v>43435</v>
      </c>
      <c r="J25" s="2">
        <v>43555</v>
      </c>
      <c r="K25">
        <v>0</v>
      </c>
    </row>
    <row r="26" spans="1:11" x14ac:dyDescent="0.25">
      <c r="A26" t="str">
        <f>"Z9525F075B"</f>
        <v>Z9525F075B</v>
      </c>
      <c r="B26" t="str">
        <f t="shared" si="0"/>
        <v>06363391001</v>
      </c>
      <c r="C26" t="s">
        <v>15</v>
      </c>
      <c r="D26" t="s">
        <v>84</v>
      </c>
      <c r="E26" t="s">
        <v>41</v>
      </c>
      <c r="F26" s="1" t="s">
        <v>85</v>
      </c>
      <c r="G26" t="s">
        <v>86</v>
      </c>
      <c r="H26">
        <v>2067.2600000000002</v>
      </c>
      <c r="I26" s="2">
        <v>43465</v>
      </c>
      <c r="J26" s="2">
        <v>43465</v>
      </c>
      <c r="K26">
        <v>1161.67</v>
      </c>
    </row>
    <row r="27" spans="1:11" x14ac:dyDescent="0.25">
      <c r="A27" t="str">
        <f>"ZCA2493C11"</f>
        <v>ZCA2493C11</v>
      </c>
      <c r="B27" t="str">
        <f t="shared" si="0"/>
        <v>06363391001</v>
      </c>
      <c r="C27" t="s">
        <v>15</v>
      </c>
      <c r="D27" t="s">
        <v>87</v>
      </c>
      <c r="E27" t="s">
        <v>24</v>
      </c>
      <c r="F27" s="1" t="s">
        <v>88</v>
      </c>
      <c r="G27" t="s">
        <v>89</v>
      </c>
      <c r="H27">
        <v>850</v>
      </c>
      <c r="I27" s="2">
        <v>43322</v>
      </c>
      <c r="J27" s="2">
        <v>43343</v>
      </c>
      <c r="K27">
        <v>696.72</v>
      </c>
    </row>
    <row r="28" spans="1:11" x14ac:dyDescent="0.25">
      <c r="A28" t="str">
        <f>"Z8E2578A9D"</f>
        <v>Z8E2578A9D</v>
      </c>
      <c r="B28" t="str">
        <f t="shared" si="0"/>
        <v>06363391001</v>
      </c>
      <c r="C28" t="s">
        <v>15</v>
      </c>
      <c r="D28" t="s">
        <v>90</v>
      </c>
      <c r="E28" t="s">
        <v>24</v>
      </c>
      <c r="F28" s="1" t="s">
        <v>25</v>
      </c>
      <c r="G28" t="s">
        <v>26</v>
      </c>
      <c r="H28">
        <v>4577</v>
      </c>
      <c r="I28" s="2">
        <v>43402</v>
      </c>
      <c r="J28" s="2">
        <v>43465</v>
      </c>
      <c r="K28">
        <v>4577</v>
      </c>
    </row>
    <row r="29" spans="1:11" x14ac:dyDescent="0.25">
      <c r="A29" t="str">
        <f>"Z6725D5D33"</f>
        <v>Z6725D5D33</v>
      </c>
      <c r="B29" t="str">
        <f t="shared" si="0"/>
        <v>06363391001</v>
      </c>
      <c r="C29" t="s">
        <v>15</v>
      </c>
      <c r="D29" t="s">
        <v>91</v>
      </c>
      <c r="E29" t="s">
        <v>41</v>
      </c>
      <c r="F29" s="1" t="s">
        <v>92</v>
      </c>
      <c r="G29" t="s">
        <v>26</v>
      </c>
      <c r="H29">
        <v>10500</v>
      </c>
      <c r="I29" s="2">
        <v>43466</v>
      </c>
      <c r="J29" s="2">
        <v>43830</v>
      </c>
      <c r="K29">
        <v>0</v>
      </c>
    </row>
    <row r="30" spans="1:11" x14ac:dyDescent="0.25">
      <c r="A30" t="str">
        <f>"Z0F25CA4AF"</f>
        <v>Z0F25CA4AF</v>
      </c>
      <c r="B30" t="str">
        <f t="shared" si="0"/>
        <v>06363391001</v>
      </c>
      <c r="C30" t="s">
        <v>15</v>
      </c>
      <c r="D30" t="s">
        <v>93</v>
      </c>
      <c r="E30" t="s">
        <v>24</v>
      </c>
      <c r="F30" s="1" t="s">
        <v>25</v>
      </c>
      <c r="G30" t="s">
        <v>26</v>
      </c>
      <c r="H30">
        <v>5233.88</v>
      </c>
      <c r="I30" s="2">
        <v>43466</v>
      </c>
      <c r="J30" s="2">
        <v>43830</v>
      </c>
      <c r="K30">
        <v>0</v>
      </c>
    </row>
    <row r="31" spans="1:11" x14ac:dyDescent="0.25">
      <c r="A31" t="str">
        <f>"ZDF25E72A9"</f>
        <v>ZDF25E72A9</v>
      </c>
      <c r="B31" t="str">
        <f t="shared" si="0"/>
        <v>06363391001</v>
      </c>
      <c r="C31" t="s">
        <v>15</v>
      </c>
      <c r="D31" t="s">
        <v>94</v>
      </c>
      <c r="E31" t="s">
        <v>41</v>
      </c>
      <c r="F31" s="1" t="s">
        <v>95</v>
      </c>
      <c r="G31" t="s">
        <v>26</v>
      </c>
      <c r="H31">
        <v>4918</v>
      </c>
      <c r="I31" s="2">
        <v>43466</v>
      </c>
      <c r="J31" s="2">
        <v>43830</v>
      </c>
      <c r="K31">
        <v>0</v>
      </c>
    </row>
    <row r="32" spans="1:11" x14ac:dyDescent="0.25">
      <c r="A32" t="str">
        <f>"ZBF25E246C"</f>
        <v>ZBF25E246C</v>
      </c>
      <c r="B32" t="str">
        <f t="shared" si="0"/>
        <v>06363391001</v>
      </c>
      <c r="C32" t="s">
        <v>15</v>
      </c>
      <c r="D32" t="s">
        <v>96</v>
      </c>
      <c r="E32" t="s">
        <v>41</v>
      </c>
      <c r="F32" s="1" t="s">
        <v>97</v>
      </c>
      <c r="G32" t="s">
        <v>98</v>
      </c>
      <c r="H32">
        <v>1450</v>
      </c>
      <c r="I32" s="2">
        <v>43466</v>
      </c>
      <c r="J32" s="2">
        <v>43830</v>
      </c>
      <c r="K32">
        <v>0</v>
      </c>
    </row>
    <row r="33" spans="1:11" x14ac:dyDescent="0.25">
      <c r="A33" t="str">
        <f>"Z7225C390B"</f>
        <v>Z7225C390B</v>
      </c>
      <c r="B33" t="str">
        <f t="shared" si="0"/>
        <v>06363391001</v>
      </c>
      <c r="C33" t="s">
        <v>15</v>
      </c>
      <c r="D33" t="s">
        <v>99</v>
      </c>
      <c r="E33" t="s">
        <v>24</v>
      </c>
      <c r="F33" s="1" t="s">
        <v>100</v>
      </c>
      <c r="G33" t="s">
        <v>101</v>
      </c>
      <c r="H33">
        <v>780</v>
      </c>
      <c r="I33" s="2">
        <v>43405</v>
      </c>
      <c r="J33" s="2">
        <v>43465</v>
      </c>
      <c r="K33">
        <v>0</v>
      </c>
    </row>
    <row r="34" spans="1:11" x14ac:dyDescent="0.25">
      <c r="A34" t="str">
        <f>"ZE32487ACA"</f>
        <v>ZE32487ACA</v>
      </c>
      <c r="B34" t="str">
        <f t="shared" si="0"/>
        <v>06363391001</v>
      </c>
      <c r="C34" t="s">
        <v>15</v>
      </c>
      <c r="D34" t="s">
        <v>102</v>
      </c>
      <c r="E34" t="s">
        <v>41</v>
      </c>
      <c r="H34">
        <v>0</v>
      </c>
      <c r="K34">
        <v>0</v>
      </c>
    </row>
    <row r="35" spans="1:11" x14ac:dyDescent="0.25">
      <c r="A35" t="str">
        <f>"ZF12413F84"</f>
        <v>ZF12413F84</v>
      </c>
      <c r="B35" t="str">
        <f t="shared" si="0"/>
        <v>06363391001</v>
      </c>
      <c r="C35" t="s">
        <v>15</v>
      </c>
      <c r="D35" t="s">
        <v>103</v>
      </c>
      <c r="E35" t="s">
        <v>41</v>
      </c>
      <c r="H35">
        <v>0</v>
      </c>
      <c r="K35">
        <v>0</v>
      </c>
    </row>
    <row r="36" spans="1:11" x14ac:dyDescent="0.25">
      <c r="A36" t="str">
        <f>"Z6F2549142"</f>
        <v>Z6F2549142</v>
      </c>
      <c r="B36" t="str">
        <f t="shared" si="0"/>
        <v>06363391001</v>
      </c>
      <c r="C36" t="s">
        <v>15</v>
      </c>
      <c r="D36" t="s">
        <v>104</v>
      </c>
      <c r="E36" t="s">
        <v>41</v>
      </c>
      <c r="H36">
        <v>0</v>
      </c>
      <c r="K36">
        <v>0</v>
      </c>
    </row>
    <row r="37" spans="1:11" x14ac:dyDescent="0.25">
      <c r="A37" t="str">
        <f>"Z0F25CA4AF"</f>
        <v>Z0F25CA4AF</v>
      </c>
      <c r="B37" t="str">
        <f t="shared" si="0"/>
        <v>06363391001</v>
      </c>
      <c r="C37" t="s">
        <v>15</v>
      </c>
      <c r="D37" t="s">
        <v>105</v>
      </c>
      <c r="E37" t="s">
        <v>41</v>
      </c>
      <c r="H37">
        <v>0</v>
      </c>
      <c r="K37">
        <v>0</v>
      </c>
    </row>
    <row r="38" spans="1:11" ht="120" x14ac:dyDescent="0.25">
      <c r="A38" t="str">
        <f>"ZE32487ACA"</f>
        <v>ZE32487ACA</v>
      </c>
      <c r="B38" t="str">
        <f t="shared" si="0"/>
        <v>06363391001</v>
      </c>
      <c r="C38" t="s">
        <v>15</v>
      </c>
      <c r="D38" t="s">
        <v>106</v>
      </c>
      <c r="E38" t="s">
        <v>24</v>
      </c>
      <c r="F38" s="1" t="s">
        <v>107</v>
      </c>
      <c r="G38" t="s">
        <v>108</v>
      </c>
      <c r="H38">
        <v>4276</v>
      </c>
      <c r="I38" s="2">
        <v>43434</v>
      </c>
      <c r="J38" s="2">
        <v>43465</v>
      </c>
      <c r="K3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2019-01-29T14:52:42Z</dcterms:created>
  <dcterms:modified xsi:type="dcterms:W3CDTF">2019-01-29T15:16:08Z</dcterms:modified>
</cp:coreProperties>
</file>