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valledaos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</calcChain>
</file>

<file path=xl/sharedStrings.xml><?xml version="1.0" encoding="utf-8"?>
<sst xmlns="http://schemas.openxmlformats.org/spreadsheetml/2006/main" count="256" uniqueCount="141">
  <si>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</si>
  <si>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</si>
  <si>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</si>
  <si>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</si>
  <si>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</si>
  <si>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</si>
  <si>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</si>
  <si>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</si>
  <si>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</si>
  <si>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</si>
  <si>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</si>
  <si>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</si>
  <si>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</si>
  <si>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</si>
  <si>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</si>
  <si>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</si>
  <si>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Valle d'Aosta</t>
  </si>
  <si>
    <t>RISCOSSIONE TRIBUTI E RITIRO VALORI CONTRATTO ESECUTIVO REGIONE VDA</t>
  </si>
  <si>
    <t>26-AFFIDAMENTO DIRETTO IN ADESIONE AD ACCORDO QUADRO/CONVENZIONE</t>
  </si>
  <si>
    <t xml:space="preserve">BANCA NAZIONALE DEL LAVORO SPA (CF: 09339391006)
</t>
  </si>
  <si>
    <t>BANCA NAZIONALE DEL LAVORO SPA (CF: 09339391006)</t>
  </si>
  <si>
    <t>CONTRATTO ESECUTIVO SERVIZIO PULIZIA DR VDA</t>
  </si>
  <si>
    <t xml:space="preserve">GRATTACASO S.R.L. (CF: 00965350093)
</t>
  </si>
  <si>
    <t>GRATTACASO S.R.L. (CF: 00965350093)</t>
  </si>
  <si>
    <t>NOLEGGIO N. 3 APPARECCHI MULTIFUNZIONE UFFICI AGENTRATE VDA</t>
  </si>
  <si>
    <t xml:space="preserve">XEROX spa (CF: 00747880151)
</t>
  </si>
  <si>
    <t>XEROX spa (CF: 00747880151)</t>
  </si>
  <si>
    <t>CARTA DI CREDITO</t>
  </si>
  <si>
    <t xml:space="preserve">NEXI PAYMENTS S.P.A. (giÃ  CARTASI SPA) (CF: 04107060966)
</t>
  </si>
  <si>
    <t>NEXI PAYMENTS S.P.A. (giÃ  CARTASI SPA) (CF: 04107060966)</t>
  </si>
  <si>
    <t>NOLEGGIO MULTIFUNZIONE DR VDA E UT/UTP AOSTA</t>
  </si>
  <si>
    <t xml:space="preserve">OLIVETTI SPA (CF: 02298700010)
</t>
  </si>
  <si>
    <t>OLIVETTI SPA (CF: 02298700010)</t>
  </si>
  <si>
    <t>CARTA DI CREDITO DR</t>
  </si>
  <si>
    <t>GESTIONE INTEGRATA SICUREZZA UFFICI AGENZIA ENTRATE VDA</t>
  </si>
  <si>
    <t xml:space="preserve">EXITONE S.P.A. (CF: 07874490019)
</t>
  </si>
  <si>
    <t>EXITONE S.P.A. (CF: 07874490019)</t>
  </si>
  <si>
    <t>FORNITURA BUONI PASTO ELETTRONICI</t>
  </si>
  <si>
    <t xml:space="preserve">EDENRED ITALIA srl (CF: 01014660417)
</t>
  </si>
  <si>
    <t>EDENRED ITALIA srl (CF: 01014660417)</t>
  </si>
  <si>
    <t>fornitura energia elettrica uffici VDA Agenzia Entrate</t>
  </si>
  <si>
    <t xml:space="preserve">Iren Mercato S.p.A. (CF: 01178580997)
</t>
  </si>
  <si>
    <t>Iren Mercato S.p.A. (CF: 01178580997)</t>
  </si>
  <si>
    <t>SERVIZIO SGOMBERO NEVE PRESSO IMMOBILE DEMANIALE EX CASERMA MOTTINO STAGIONE 2018/2019</t>
  </si>
  <si>
    <t>23-AFFIDAMENTO IN ECONOMIA - AFFIDAMENTO DIRETTO</t>
  </si>
  <si>
    <t xml:space="preserve">ammazzagatti antonio (CF: MMZNTN59P12C710P)
</t>
  </si>
  <si>
    <t>ammazzagatti antonio (CF: MMZNTN59P12C710P)</t>
  </si>
  <si>
    <t>FORNITURA CANCELLERIA UFFICI AGENZIA ENTRATE VDA ANNO 2018</t>
  </si>
  <si>
    <t>22-PROCEDURA NEGOZIATA DERIVANTE DA AVVISI CON CUI SI INDICE LA GARA</t>
  </si>
  <si>
    <t xml:space="preserve">CARTO COPY SERVICE (CF: 04864781002)
ICR - SOCIETA' PER AZIONI  (CF: 05466391009)
Ingros Carta Giustacchini spa (CF: 01705680179)
LA PITAGORA DI MACRELLI GIANCARLO (CF: MCRGCR46H14Z130X)
MYO S.r.l. (CF: 03222970406)
</t>
  </si>
  <si>
    <t>MYO S.r.l. (CF: 03222970406)</t>
  </si>
  <si>
    <t>LAVAGGIO TENDE IN TESSUTO DR VDA</t>
  </si>
  <si>
    <t xml:space="preserve">LAVASECCO ROSSET DI ROSSET DANIELA &amp; C SNC (CF: 01033320076)
</t>
  </si>
  <si>
    <t>LAVASECCO ROSSET DI ROSSET DANIELA &amp; C SNC (CF: 01033320076)</t>
  </si>
  <si>
    <t>ATTREZZAGGIO/RIPRISTINO SISTEMA PRODUZIONE ACQUA CALDA SANITARIA</t>
  </si>
  <si>
    <t xml:space="preserve">SAVINO IMPIANTI SRL (CF: 08638790017)
</t>
  </si>
  <si>
    <t>SAVINO IMPIANTI SRL (CF: 08638790017)</t>
  </si>
  <si>
    <t>MANUTENZIONE IMPIANTI TERMOIDRAULICI UFFICI AGENZIA ENTRATE VALLE D'AOSTA ANNO 2019</t>
  </si>
  <si>
    <t xml:space="preserve">2A IMPIANTI (CF: 10695730159)
2P Elettronica di Pisani Pasquale (CF: PSNPQL62A04G034P)
2R IMPIANTI SRL UNIPERSONALE (CF: 01414430932)
SAVINO IMPIANTI SRL (CF: 08638790017)
TECHNOSHARING (CF: 13296300158)
</t>
  </si>
  <si>
    <t>MANUTENZIONE IMPIANTI ANTINCENDIO UFFICI AGENZIA ENTRATE VDA ANNO 2019</t>
  </si>
  <si>
    <t>MANUTENZIONE IMPIANTI ELETTRICI UFFICI AGENZIA ENTRATE VDA ANNO 2019</t>
  </si>
  <si>
    <t xml:space="preserve">ADESA S.R.L. (CF: 07268620726)
ADIRAMEF (CF: 07777350633)
AERRE L'ANTINCENDIO (CF: RFFDMA67L17A145E)
AESSE IMPIANTI SRL (CF: 10818191008)
SAVINO IMPIANTI SRL (CF: 08638790017)
</t>
  </si>
  <si>
    <t>MANUTENZIONE IMPIANTI ELEVATORI EX CASERMA MOTTINO AOSTA ANNO 2019</t>
  </si>
  <si>
    <t xml:space="preserve">ASCENSORI CAVALLARO SRL (CF: 02872880733)
ASCENSORI DI GREGORIO (CF: 01430430700)
ASCENSORI LASORSA SRL (CF: 04156790729)
ASCENSORI ROSSINI SRL (CF: 00999260045)
DAMA ASCENSORI BIELLA - S.R.L. (CF: 02597170022)
</t>
  </si>
  <si>
    <t>DAMA ASCENSORI BIELLA - S.R.L. (CF: 02597170022)</t>
  </si>
  <si>
    <t>manutenzione ordinaria programmata e interventi non programmati impianto antintrusione e videosorveglianza immobile demaniale ex Caserma Mottino di Aosta</t>
  </si>
  <si>
    <t xml:space="preserve">CENTRO DELLA SICUREZZA SRL (CF: 01185560073)
COTTI IMPIANTI SRL (CF: 01913150015)
SECURITY SERVICE SRL (CF: 04607470582)
SI.PRO. DI BUGLIONE ING.VINCENZO &amp; C. SAS (CF: 00494510076)
TELKA DI ZERBETTO MAURIZIO (CF: ZRBMRZ54S30F335Q)
</t>
  </si>
  <si>
    <t>CENTRO DELLA SICUREZZA SRL (CF: 01185560073)</t>
  </si>
  <si>
    <t>FORNITURA TONER UFFICI VDA</t>
  </si>
  <si>
    <t xml:space="preserve">CARTO COPY SERVICE (CF: 04864781002)
DATA PRINT  (CF: 04432610014)
ECO LASER INFORMATICA SRL  (CF: 04427081007)
LINEA DATA (CF: 03242680829)
PROMO RIGENERA SRL (CF: 01431180551)
</t>
  </si>
  <si>
    <t>PROMO RIGENERA SRL (CF: 01431180551)</t>
  </si>
  <si>
    <t>MANUT. IMPIANTO ANTINTRUSIONE EX MOTTINO - POTENZIAMENTO RICEZIONE SEGNALE</t>
  </si>
  <si>
    <t xml:space="preserve">SI.PRO. DI BUGLIONE ING.VINCENZO &amp; C. SAS (CF: 00494510076)
</t>
  </si>
  <si>
    <t>SI.PRO. DI BUGLIONE ING.VINCENZO &amp; C. SAS (CF: 00494510076)</t>
  </si>
  <si>
    <t>UTENZE ELETTRICHE - MERCATO DI SALVAGUARDIA - DIREZ. REG. VDA</t>
  </si>
  <si>
    <t xml:space="preserve">HERA COMM (CF: 02221101203)
</t>
  </si>
  <si>
    <t>HERA COMM (CF: 02221101203)</t>
  </si>
  <si>
    <t>PEZZI MOBILI ANNI 2020 - 2021 - 2022</t>
  </si>
  <si>
    <t xml:space="preserve">Istituto Poligrafico e Zecca dello Stato  (CF: 00399810589)
</t>
  </si>
  <si>
    <t>Istituto Poligrafico e Zecca dello Stato  (CF: 00399810589)</t>
  </si>
  <si>
    <t>ALLESTIMENTO E DISALLESTIMENTO SALA CONCORSI AGENZIA ENTRATE</t>
  </si>
  <si>
    <t xml:space="preserve">VER.PUL. S.R.L. (CF: 00554360073)
</t>
  </si>
  <si>
    <t>VER.PUL. S.R.L. (CF: 00554360073)</t>
  </si>
  <si>
    <t>AFFITTO AULA PER CONCORSO</t>
  </si>
  <si>
    <t xml:space="preserve">ASSOCIAZIONE DILETTANTISTICA SOCIETA' SPORTIVE VDA (CF: 91036990074)
</t>
  </si>
  <si>
    <t>ASSOCIAZIONE DILETTANTISTICA SOCIETA' SPORTIVE VDA (CF: 91036990074)</t>
  </si>
  <si>
    <t xml:space="preserve">FORNITURA ENERGIA ELETTRICA UTENZE UFFICI AGENTRATE VDA 2019-2020 </t>
  </si>
  <si>
    <t>MANUTENZIONE SERRAMENTI ESTERNI - 5 PORTE FINESTRE DR VDA</t>
  </si>
  <si>
    <t xml:space="preserve">Borney Christian (CF: BRNCRS75E10A326S)
F.LLI TRENTO S.N.C. (CF: 00035270073)
F.LLI VAIRETTO DI VAIRETTO A. &amp; C. SNC  (CF: 00634940076)
FALEGNAMERIA REY LORIS (CF: RYELRS72D14A326I)
MONDO LEGNO SNC DI FAZARI RENATO &amp; PIEILLER GIORGIO  (CF: 00665990073)
</t>
  </si>
  <si>
    <t>F.LLI VAIRETTO DI VAIRETTO A. &amp; C. SNC  (CF: 00634940076)</t>
  </si>
  <si>
    <t>IMPIANTO ANTINCENDIO 2Â° PIANO DR VDA</t>
  </si>
  <si>
    <t xml:space="preserve">CENTRO DELLA SICUREZZA SRL (CF: 01185560073)
ESSECI IMPIANTI (CF: 08812831009)
F.I.A.M.M.A. S.R.L. (CF: 04281950016)
GUALDONI SERVICE SRL (CF: 02354340032)
SI.PRO. DI BUGLIONE ING.VINCENZO &amp; C. SAS (CF: 00494510076)
</t>
  </si>
  <si>
    <t xml:space="preserve">fornitura e installazione sedile wc in legno per bagno disabili UT/UDT di Aosta </t>
  </si>
  <si>
    <t xml:space="preserve">F.LLI VAIRETTO DI VAIRETTO A. &amp; C. SNC  (CF: 00634940076)
</t>
  </si>
  <si>
    <t>manutenzione impianto antincendio uffici AGENTRATE VDA â€“ sostituzione batterie/lampade luci emergenza</t>
  </si>
  <si>
    <t xml:space="preserve">CENTRO DELLA SICUREZZA SRL (CF: 01185560073)
SAVINO IMPIANTI SRL (CF: 08638790017)
</t>
  </si>
  <si>
    <t>INSTALLAZIONE BARRE METALLICHE PER INNALZAMENTO SOGLIE FINESTRE - DR VDA</t>
  </si>
  <si>
    <t xml:space="preserve">FANTOLINO SRL - TORINO (CF: 07555650014)
</t>
  </si>
  <si>
    <t>FANTOLINO SRL - TORINO (CF: 07555650014)</t>
  </si>
  <si>
    <t>FORNITURA E INSTALLAZIONE TENDE SALA RIUNIONI UT/UDT EX CASERMA MOTTINO AOSTA</t>
  </si>
  <si>
    <t xml:space="preserve">LAGOVAL SNC DI CARLOTTO RENZO &amp; C.  (CF: 00066590076)
</t>
  </si>
  <si>
    <t>LAGOVAL SNC DI CARLOTTO RENZO &amp; C.  (CF: 00066590076)</t>
  </si>
  <si>
    <t>FORNITURA E INSTALLAZIONE CITOFONO 2Â° PIANO DR AOSTA</t>
  </si>
  <si>
    <t>FORNITURA E INSTALLAZIONE BARRE METALLICHE ANTICADUTA DR VDA</t>
  </si>
  <si>
    <t>MANUTENZIONE IMPIANTO LINEA VITA TETTO EX CASERMA MOTTINO DI AOSTA</t>
  </si>
  <si>
    <t xml:space="preserve">JOTAZ S.A.S DI JOTAZ SERGIO (CF: 00509500070)
</t>
  </si>
  <si>
    <t>JOTAZ S.A.S DI JOTAZ SERGIO (CF: 00509500070)</t>
  </si>
  <si>
    <t>MANUTENZIONE PORTA A VETRI SCORREVOLE FRONT OFFICE DR VDA</t>
  </si>
  <si>
    <t xml:space="preserve">CAZZATO &amp; PONZA SNC (CF: 00188980072)
</t>
  </si>
  <si>
    <t>CAZZATO &amp; PONZA SNC (CF: 00188980072)</t>
  </si>
  <si>
    <t>MANUT. GRONDAIE E SISTEMAZ. AUTOBLOCCANTI CORTILE EX CASERMA MOTTINO</t>
  </si>
  <si>
    <t xml:space="preserve">GVS COSTRUZIONI DI GIOVINAZZO &amp; C. SNC (CF: 01154420077)
</t>
  </si>
  <si>
    <t>GVS COSTRUZIONI DI GIOVINAZZO &amp; C. SNC (CF: 01154420077)</t>
  </si>
  <si>
    <t>SISTEMAZIONE E PULIZIA ANNUALE 2019 ZONA VERDE E CORTILE EX CASERMA MOTTINO</t>
  </si>
  <si>
    <t xml:space="preserve">FLEURS FOLIE SRL (CF: 01212890071)
</t>
  </si>
  <si>
    <t>FLEURS FOLIE SRL (CF: 01212890071)</t>
  </si>
  <si>
    <t>ESPERTO LINGUA INGLESE CONCORSI E SELEZIONE PERSONALE VDA</t>
  </si>
  <si>
    <t xml:space="preserve">WOODALL JAMES PAUL (CF: WDLJSP74H19Z114E)
</t>
  </si>
  <si>
    <t>WOODALL JAMES PAUL (CF: WDLJSP74H19Z114E)</t>
  </si>
  <si>
    <t>RIPRISTINO ALIMENTAZIONE EMERGENZA SIRENE E MANUT. IMPIANTO ANTINTRUSIONE EX CASERMA MOTTINO</t>
  </si>
  <si>
    <t>FORNITURA ENERGIA ELETTRICA EX TERRITORIO ANNO 2013</t>
  </si>
  <si>
    <t xml:space="preserve">VALLENERGIE (CF: 01112220072)
</t>
  </si>
  <si>
    <t>VALLENERGIE (CF: 01112220072)</t>
  </si>
  <si>
    <t>FORNITURA CARTA IN RISME ANNO 2019</t>
  </si>
  <si>
    <t xml:space="preserve">ATHA OFFICE (CF: 09649270015)
IL PAPIRO S.R.L. (CF: 01997440043)
SI.EL.CO SRL (CF: 00614130128)
SISTERS SRL (CF: 02316361209)
ZEMA (CF: 04179650249)
</t>
  </si>
  <si>
    <t>ATHA OFFICE (CF: 09649270015)</t>
  </si>
  <si>
    <t>VERIFICA BIENNALE ASCENSORI IMMOBILE DEMANIALE EX CASERMA MOTTINO AOSTA</t>
  </si>
  <si>
    <t xml:space="preserve">I.N.C.S.A. (CF: 05838941002)
</t>
  </si>
  <si>
    <t>I.N.C.S.A. (CF: 05838941002)</t>
  </si>
  <si>
    <t>FORNITURA TONER E MATERIALE CONSUMO UFFICI AGENTRATE VDA</t>
  </si>
  <si>
    <t xml:space="preserve">ALEX OFFICE &amp; BUSINESS SRL (CF: 01688970621)
Cartoidee di Cultraro Vasta Giuseppe (CF: CLTGPP73S03C351D)
GECAL  (CF: 08551090155)
ICR - SOCIETA' PER AZIONI  (CF: 05466391009)
MYO S.r.l. (CF: 03222970406)
</t>
  </si>
  <si>
    <t>ALEX OFFICE &amp; BUSINESS SRL (CF: 01688970621)</t>
  </si>
  <si>
    <t>MANUTENZIONE SERRAMENTI DR VDA E EX CASERMA MOTTINO - AOSTA</t>
  </si>
  <si>
    <t>MANUTENZIONE IMPIANTO ANTINCENDIO/ANTINTRUSIONE EX CASERMA MOTTINO AOSTA</t>
  </si>
  <si>
    <t>FORNITURA CANCELLERIA UFFICI AGENZIA ENTRATE VDA ANNO 2019</t>
  </si>
  <si>
    <t xml:space="preserve">CARTO COPY SERVICE (CF: 04864781002)
CORPORATE EXPRESS SRL (CF: 00936630151)
MYO S.r.l. (CF: 03222970406)
SISTERS SRL (CF: 02316361209)
STEM EDITRICE SRL (CF: 05260571004)
</t>
  </si>
  <si>
    <t>SERVIZIO SGOMBERO NEVE PRESSO IMMOBILE DEMANIALE EX CASERMA MOTTINO STAGIONE 2019/2020</t>
  </si>
  <si>
    <t xml:space="preserve">"AZIENDA AGRICOLA IL FARRO " DI LUCHINO AUGUSTA (CF: LCHGST58D47G526P)
"COGIBIT" S.R.L. (CF: 03120660042)
A.C.M DI ANZALONE MAURIZIO (CF: NZLMRZ78T23A479X)
ammazzagatti antonio (CF: MMZNTN59P12C710P)
REPETTO GIACOMO (CF: RPTGCM66R13B282M)
</t>
  </si>
  <si>
    <t>SERVIZIO SORVEGLIANZA SANITARIA E VISITE MEDICHE ANNO 2020</t>
  </si>
  <si>
    <t xml:space="preserve">SINTESI SPA (CF: 03533961003)
</t>
  </si>
  <si>
    <t>SINTESI SPA (CF: 03533961003)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</si>
</sst>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"6691789EF6"</f>
        <v>6691789EF6</v>
      </c>
      <c r="B3" t="str">
        <f t="shared" ref="B3:B50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145483.75</v>
      </c>
      <c r="I3" s="2">
        <v>42141</v>
      </c>
      <c r="J3" s="2">
        <v>43863</v>
      </c>
      <c r="K3">
        <v>51619.6</v>
      </c>
    </row>
    <row r="4" spans="1:11" x14ac:dyDescent="0.25">
      <c r="A4" t="str">
        <f>"67389093A1"</f>
        <v>67389093A1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228298.63</v>
      </c>
      <c r="I4" s="2">
        <v>42549</v>
      </c>
      <c r="J4" s="2">
        <v>43852</v>
      </c>
      <c r="K4">
        <v>94787.83</v>
      </c>
    </row>
    <row r="5" spans="1:11" x14ac:dyDescent="0.25">
      <c r="A5" t="str">
        <f>"Z77198D6CC"</f>
        <v>Z77198D6CC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16009.2</v>
      </c>
      <c r="I5" s="2">
        <v>42544</v>
      </c>
      <c r="J5" s="2">
        <v>44004</v>
      </c>
      <c r="K5">
        <v>10405.98</v>
      </c>
    </row>
    <row r="6" spans="1:11" x14ac:dyDescent="0.25">
      <c r="A6" t="str">
        <f>"Z7C19752E6"</f>
        <v>Z7C19752E6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0</v>
      </c>
      <c r="I6" s="2">
        <v>42494</v>
      </c>
      <c r="J6" s="2">
        <v>42494</v>
      </c>
      <c r="K6">
        <v>1092.73</v>
      </c>
    </row>
    <row r="7" spans="1:11" x14ac:dyDescent="0.25">
      <c r="A7" t="str">
        <f>"Z2B1D94C31"</f>
        <v>Z2B1D94C31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31</v>
      </c>
      <c r="G7" t="s">
        <v>32</v>
      </c>
      <c r="H7">
        <v>10800</v>
      </c>
      <c r="I7" s="2">
        <v>42822</v>
      </c>
      <c r="J7" s="2">
        <v>44647</v>
      </c>
      <c r="K7">
        <v>5928.21</v>
      </c>
    </row>
    <row r="8" spans="1:11" x14ac:dyDescent="0.25">
      <c r="A8" t="str">
        <f>"ZD51A93B0C"</f>
        <v>ZD51A93B0C</v>
      </c>
      <c r="B8" t="str">
        <f t="shared" si="0"/>
        <v>06363391001</v>
      </c>
      <c r="C8" t="s">
        <v>16</v>
      </c>
      <c r="D8" t="s">
        <v>33</v>
      </c>
      <c r="E8" t="s">
        <v>18</v>
      </c>
      <c r="F8" s="1" t="s">
        <v>28</v>
      </c>
      <c r="G8" t="s">
        <v>29</v>
      </c>
      <c r="H8">
        <v>0</v>
      </c>
      <c r="I8" s="2">
        <v>42605</v>
      </c>
      <c r="J8" s="2">
        <v>43700</v>
      </c>
      <c r="K8">
        <v>685.6</v>
      </c>
    </row>
    <row r="9" spans="1:11" x14ac:dyDescent="0.25">
      <c r="A9" t="str">
        <f>"ZC11D03D9D"</f>
        <v>ZC11D03D9D</v>
      </c>
      <c r="B9" t="str">
        <f t="shared" si="0"/>
        <v>06363391001</v>
      </c>
      <c r="C9" t="s">
        <v>16</v>
      </c>
      <c r="D9" t="s">
        <v>34</v>
      </c>
      <c r="E9" t="s">
        <v>18</v>
      </c>
      <c r="F9" s="1" t="s">
        <v>35</v>
      </c>
      <c r="G9" t="s">
        <v>36</v>
      </c>
      <c r="H9">
        <v>15732.8</v>
      </c>
      <c r="I9" s="2">
        <v>42826</v>
      </c>
      <c r="J9" s="2">
        <v>43921</v>
      </c>
      <c r="K9">
        <v>7546.02</v>
      </c>
    </row>
    <row r="10" spans="1:11" x14ac:dyDescent="0.25">
      <c r="A10" t="str">
        <f>"7314724D30"</f>
        <v>7314724D30</v>
      </c>
      <c r="B10" t="str">
        <f t="shared" si="0"/>
        <v>06363391001</v>
      </c>
      <c r="C10" t="s">
        <v>16</v>
      </c>
      <c r="D10" t="s">
        <v>37</v>
      </c>
      <c r="E10" t="s">
        <v>18</v>
      </c>
      <c r="F10" s="1" t="s">
        <v>38</v>
      </c>
      <c r="G10" t="s">
        <v>39</v>
      </c>
      <c r="H10">
        <v>225688.32000000001</v>
      </c>
      <c r="I10" s="2">
        <v>43132</v>
      </c>
      <c r="J10" s="2">
        <v>44227</v>
      </c>
      <c r="K10">
        <v>156497.96</v>
      </c>
    </row>
    <row r="11" spans="1:11" x14ac:dyDescent="0.25">
      <c r="A11" t="str">
        <f>"ZE61F55795"</f>
        <v>ZE61F55795</v>
      </c>
      <c r="B11" t="str">
        <f t="shared" si="0"/>
        <v>06363391001</v>
      </c>
      <c r="C11" t="s">
        <v>16</v>
      </c>
      <c r="D11" t="s">
        <v>40</v>
      </c>
      <c r="E11" t="s">
        <v>18</v>
      </c>
      <c r="F11" s="1" t="s">
        <v>41</v>
      </c>
      <c r="G11" t="s">
        <v>42</v>
      </c>
      <c r="H11">
        <v>0</v>
      </c>
      <c r="I11" s="2">
        <v>43221</v>
      </c>
      <c r="J11" s="2">
        <v>43585</v>
      </c>
      <c r="K11">
        <v>37903.269999999997</v>
      </c>
    </row>
    <row r="12" spans="1:11" x14ac:dyDescent="0.25">
      <c r="A12" t="str">
        <f>"Z6F2549142"</f>
        <v>Z6F2549142</v>
      </c>
      <c r="B12" t="str">
        <f t="shared" si="0"/>
        <v>06363391001</v>
      </c>
      <c r="C12" t="s">
        <v>16</v>
      </c>
      <c r="D12" t="s">
        <v>43</v>
      </c>
      <c r="E12" t="s">
        <v>44</v>
      </c>
      <c r="F12" s="1" t="s">
        <v>45</v>
      </c>
      <c r="G12" t="s">
        <v>46</v>
      </c>
      <c r="H12">
        <v>1909.35</v>
      </c>
      <c r="I12" s="2">
        <v>43435</v>
      </c>
      <c r="J12" s="2">
        <v>43555</v>
      </c>
      <c r="K12">
        <v>1960.7</v>
      </c>
    </row>
    <row r="13" spans="1:11" x14ac:dyDescent="0.25">
      <c r="A13" t="str">
        <f>"Z9525F075B"</f>
        <v>Z9525F075B</v>
      </c>
      <c r="B13" t="str">
        <f t="shared" si="0"/>
        <v>06363391001</v>
      </c>
      <c r="C13" t="s">
        <v>16</v>
      </c>
      <c r="D13" t="s">
        <v>47</v>
      </c>
      <c r="E13" t="s">
        <v>48</v>
      </c>
      <c r="F13" s="1" t="s">
        <v>49</v>
      </c>
      <c r="G13" t="s">
        <v>50</v>
      </c>
      <c r="H13">
        <v>2067.2600000000002</v>
      </c>
      <c r="I13" s="2">
        <v>43465</v>
      </c>
      <c r="J13" s="2">
        <v>43465</v>
      </c>
      <c r="K13">
        <v>1221.5899999999999</v>
      </c>
    </row>
    <row r="14" spans="1:11" x14ac:dyDescent="0.25">
      <c r="A14" t="str">
        <f>"ZCA2493C11"</f>
        <v>ZCA2493C11</v>
      </c>
      <c r="B14" t="str">
        <f t="shared" si="0"/>
        <v>06363391001</v>
      </c>
      <c r="C14" t="s">
        <v>16</v>
      </c>
      <c r="D14" t="s">
        <v>51</v>
      </c>
      <c r="E14" t="s">
        <v>44</v>
      </c>
      <c r="F14" s="1" t="s">
        <v>52</v>
      </c>
      <c r="G14" t="s">
        <v>53</v>
      </c>
      <c r="H14">
        <v>850</v>
      </c>
      <c r="I14" s="2">
        <v>43322</v>
      </c>
      <c r="J14" s="2">
        <v>43343</v>
      </c>
      <c r="K14">
        <v>696.72</v>
      </c>
    </row>
    <row r="15" spans="1:11" x14ac:dyDescent="0.25">
      <c r="A15" t="str">
        <f>"Z8E2578A9D"</f>
        <v>Z8E2578A9D</v>
      </c>
      <c r="B15" t="str">
        <f t="shared" si="0"/>
        <v>06363391001</v>
      </c>
      <c r="C15" t="s">
        <v>16</v>
      </c>
      <c r="D15" t="s">
        <v>54</v>
      </c>
      <c r="E15" t="s">
        <v>44</v>
      </c>
      <c r="F15" s="1" t="s">
        <v>55</v>
      </c>
      <c r="G15" t="s">
        <v>56</v>
      </c>
      <c r="H15">
        <v>4577</v>
      </c>
      <c r="I15" s="2">
        <v>43402</v>
      </c>
      <c r="J15" s="2">
        <v>43465</v>
      </c>
      <c r="K15">
        <v>4577</v>
      </c>
    </row>
    <row r="16" spans="1:11" x14ac:dyDescent="0.25">
      <c r="A16" t="str">
        <f>"Z6725D5D33"</f>
        <v>Z6725D5D33</v>
      </c>
      <c r="B16" t="str">
        <f t="shared" si="0"/>
        <v>06363391001</v>
      </c>
      <c r="C16" t="s">
        <v>16</v>
      </c>
      <c r="D16" t="s">
        <v>57</v>
      </c>
      <c r="E16" t="s">
        <v>48</v>
      </c>
      <c r="F16" s="1" t="s">
        <v>58</v>
      </c>
      <c r="G16" t="s">
        <v>56</v>
      </c>
      <c r="H16">
        <v>10500</v>
      </c>
      <c r="I16" s="2">
        <v>43466</v>
      </c>
      <c r="J16" s="2">
        <v>43830</v>
      </c>
      <c r="K16">
        <v>8750</v>
      </c>
    </row>
    <row r="17" spans="1:11" x14ac:dyDescent="0.25">
      <c r="A17" t="str">
        <f>"Z0F25CA4AF"</f>
        <v>Z0F25CA4AF</v>
      </c>
      <c r="B17" t="str">
        <f t="shared" si="0"/>
        <v>06363391001</v>
      </c>
      <c r="C17" t="s">
        <v>16</v>
      </c>
      <c r="D17" t="s">
        <v>59</v>
      </c>
      <c r="E17" t="s">
        <v>44</v>
      </c>
      <c r="F17" s="1" t="s">
        <v>55</v>
      </c>
      <c r="G17" t="s">
        <v>56</v>
      </c>
      <c r="H17">
        <v>5233.88</v>
      </c>
      <c r="I17" s="2">
        <v>43466</v>
      </c>
      <c r="J17" s="2">
        <v>43830</v>
      </c>
      <c r="K17">
        <v>4361.55</v>
      </c>
    </row>
    <row r="18" spans="1:11" x14ac:dyDescent="0.25">
      <c r="A18" t="str">
        <f>"ZDF25E72A9"</f>
        <v>ZDF25E72A9</v>
      </c>
      <c r="B18" t="str">
        <f t="shared" si="0"/>
        <v>06363391001</v>
      </c>
      <c r="C18" t="s">
        <v>16</v>
      </c>
      <c r="D18" t="s">
        <v>60</v>
      </c>
      <c r="E18" t="s">
        <v>48</v>
      </c>
      <c r="F18" s="1" t="s">
        <v>61</v>
      </c>
      <c r="G18" t="s">
        <v>56</v>
      </c>
      <c r="H18">
        <v>4918</v>
      </c>
      <c r="I18" s="2">
        <v>43466</v>
      </c>
      <c r="J18" s="2">
        <v>43830</v>
      </c>
      <c r="K18">
        <v>0</v>
      </c>
    </row>
    <row r="19" spans="1:11" x14ac:dyDescent="0.25">
      <c r="A19" t="str">
        <f>"ZBF25E246C"</f>
        <v>ZBF25E246C</v>
      </c>
      <c r="B19" t="str">
        <f t="shared" si="0"/>
        <v>06363391001</v>
      </c>
      <c r="C19" t="s">
        <v>16</v>
      </c>
      <c r="D19" t="s">
        <v>62</v>
      </c>
      <c r="E19" t="s">
        <v>48</v>
      </c>
      <c r="F19" s="1" t="s">
        <v>63</v>
      </c>
      <c r="G19" t="s">
        <v>64</v>
      </c>
      <c r="H19">
        <v>1450</v>
      </c>
      <c r="I19" s="2">
        <v>43466</v>
      </c>
      <c r="J19" s="2">
        <v>43830</v>
      </c>
      <c r="K19">
        <v>1450</v>
      </c>
    </row>
    <row r="20" spans="1:11" x14ac:dyDescent="0.25">
      <c r="A20" t="str">
        <f>"ZDE19EC7D0"</f>
        <v>ZDE19EC7D0</v>
      </c>
      <c r="B20" t="str">
        <f t="shared" si="0"/>
        <v>06363391001</v>
      </c>
      <c r="C20" t="s">
        <v>16</v>
      </c>
      <c r="D20" t="s">
        <v>65</v>
      </c>
      <c r="E20" t="s">
        <v>44</v>
      </c>
      <c r="F20" s="1" t="s">
        <v>66</v>
      </c>
      <c r="G20" t="s">
        <v>67</v>
      </c>
      <c r="H20">
        <v>0</v>
      </c>
      <c r="I20" s="2">
        <v>42628</v>
      </c>
      <c r="J20" s="2">
        <v>43357</v>
      </c>
      <c r="K20">
        <v>1265.97</v>
      </c>
    </row>
    <row r="21" spans="1:11" x14ac:dyDescent="0.25">
      <c r="A21" t="str">
        <f>"Z012624EF2"</f>
        <v>Z012624EF2</v>
      </c>
      <c r="B21" t="str">
        <f t="shared" si="0"/>
        <v>06363391001</v>
      </c>
      <c r="C21" t="s">
        <v>16</v>
      </c>
      <c r="D21" t="s">
        <v>68</v>
      </c>
      <c r="E21" t="s">
        <v>48</v>
      </c>
      <c r="F21" s="1" t="s">
        <v>69</v>
      </c>
      <c r="G21" t="s">
        <v>70</v>
      </c>
      <c r="H21">
        <v>2614</v>
      </c>
      <c r="I21" s="2">
        <v>43501</v>
      </c>
      <c r="J21" s="2">
        <v>43501</v>
      </c>
      <c r="K21">
        <v>2614</v>
      </c>
    </row>
    <row r="22" spans="1:11" x14ac:dyDescent="0.25">
      <c r="A22" t="str">
        <f>"ZDD26F29DE"</f>
        <v>ZDD26F29DE</v>
      </c>
      <c r="B22" t="str">
        <f t="shared" si="0"/>
        <v>06363391001</v>
      </c>
      <c r="C22" t="s">
        <v>16</v>
      </c>
      <c r="D22" t="s">
        <v>71</v>
      </c>
      <c r="E22" t="s">
        <v>44</v>
      </c>
      <c r="F22" s="1" t="s">
        <v>72</v>
      </c>
      <c r="G22" t="s">
        <v>73</v>
      </c>
      <c r="H22">
        <v>502</v>
      </c>
      <c r="I22" s="2">
        <v>43514</v>
      </c>
      <c r="J22" s="2">
        <v>43524</v>
      </c>
      <c r="K22">
        <v>502</v>
      </c>
    </row>
    <row r="23" spans="1:11" x14ac:dyDescent="0.25">
      <c r="A23" t="str">
        <f>"Z7926C26BD"</f>
        <v>Z7926C26BD</v>
      </c>
      <c r="B23" t="str">
        <f t="shared" si="0"/>
        <v>06363391001</v>
      </c>
      <c r="C23" t="s">
        <v>16</v>
      </c>
      <c r="D23" t="s">
        <v>74</v>
      </c>
      <c r="E23" t="s">
        <v>44</v>
      </c>
      <c r="F23" s="1" t="s">
        <v>75</v>
      </c>
      <c r="G23" t="s">
        <v>76</v>
      </c>
      <c r="H23">
        <v>2000</v>
      </c>
      <c r="I23" s="2">
        <v>43467</v>
      </c>
      <c r="K23">
        <v>0</v>
      </c>
    </row>
    <row r="24" spans="1:11" x14ac:dyDescent="0.25">
      <c r="A24" t="str">
        <f>"Z5726FF8E8"</f>
        <v>Z5726FF8E8</v>
      </c>
      <c r="B24" t="str">
        <f t="shared" si="0"/>
        <v>06363391001</v>
      </c>
      <c r="C24" t="s">
        <v>16</v>
      </c>
      <c r="D24" t="s">
        <v>77</v>
      </c>
      <c r="E24" t="s">
        <v>44</v>
      </c>
      <c r="F24" s="1" t="s">
        <v>78</v>
      </c>
      <c r="G24" t="s">
        <v>79</v>
      </c>
      <c r="H24">
        <v>189.2</v>
      </c>
      <c r="I24" s="2">
        <v>43619</v>
      </c>
      <c r="J24" s="2">
        <v>43619</v>
      </c>
      <c r="K24">
        <v>189.2</v>
      </c>
    </row>
    <row r="25" spans="1:11" x14ac:dyDescent="0.25">
      <c r="A25" t="str">
        <f>"ZD423C19CB"</f>
        <v>ZD423C19CB</v>
      </c>
      <c r="B25" t="str">
        <f t="shared" si="0"/>
        <v>06363391001</v>
      </c>
      <c r="C25" t="s">
        <v>16</v>
      </c>
      <c r="D25" t="s">
        <v>80</v>
      </c>
      <c r="E25" t="s">
        <v>44</v>
      </c>
      <c r="F25" s="1" t="s">
        <v>81</v>
      </c>
      <c r="G25" t="s">
        <v>82</v>
      </c>
      <c r="H25">
        <v>1400</v>
      </c>
      <c r="I25" s="2">
        <v>43290</v>
      </c>
      <c r="J25" s="2">
        <v>43607</v>
      </c>
      <c r="K25">
        <v>3119</v>
      </c>
    </row>
    <row r="26" spans="1:11" x14ac:dyDescent="0.25">
      <c r="A26" t="str">
        <f>"ZA323C1955"</f>
        <v>ZA323C1955</v>
      </c>
      <c r="B26" t="str">
        <f t="shared" si="0"/>
        <v>06363391001</v>
      </c>
      <c r="C26" t="s">
        <v>16</v>
      </c>
      <c r="D26" t="s">
        <v>83</v>
      </c>
      <c r="E26" t="s">
        <v>44</v>
      </c>
      <c r="F26" s="1" t="s">
        <v>84</v>
      </c>
      <c r="G26" t="s">
        <v>85</v>
      </c>
      <c r="H26">
        <v>450</v>
      </c>
      <c r="I26" s="2">
        <v>43290</v>
      </c>
      <c r="J26" s="2">
        <v>43607</v>
      </c>
      <c r="K26">
        <v>1350</v>
      </c>
    </row>
    <row r="27" spans="1:11" x14ac:dyDescent="0.25">
      <c r="A27" t="str">
        <f>"ZA227177E5"</f>
        <v>ZA227177E5</v>
      </c>
      <c r="B27" t="str">
        <f t="shared" si="0"/>
        <v>06363391001</v>
      </c>
      <c r="C27" t="s">
        <v>16</v>
      </c>
      <c r="D27" t="s">
        <v>86</v>
      </c>
      <c r="E27" t="s">
        <v>18</v>
      </c>
      <c r="F27" s="1" t="s">
        <v>41</v>
      </c>
      <c r="G27" t="s">
        <v>42</v>
      </c>
      <c r="H27">
        <v>0</v>
      </c>
      <c r="I27" s="2">
        <v>43586</v>
      </c>
      <c r="J27" s="2">
        <v>43951</v>
      </c>
      <c r="K27">
        <v>0</v>
      </c>
    </row>
    <row r="28" spans="1:11" x14ac:dyDescent="0.25">
      <c r="A28" t="str">
        <f>"Z961F05A0A"</f>
        <v>Z961F05A0A</v>
      </c>
      <c r="B28" t="str">
        <f t="shared" si="0"/>
        <v>06363391001</v>
      </c>
      <c r="C28" t="s">
        <v>16</v>
      </c>
      <c r="D28" t="s">
        <v>87</v>
      </c>
      <c r="E28" t="s">
        <v>44</v>
      </c>
      <c r="F28" s="1" t="s">
        <v>88</v>
      </c>
      <c r="G28" t="s">
        <v>89</v>
      </c>
      <c r="H28">
        <v>4913.9399999999996</v>
      </c>
      <c r="I28" s="2">
        <v>43682</v>
      </c>
      <c r="J28" s="2">
        <v>43684</v>
      </c>
      <c r="K28">
        <v>4913.9399999999996</v>
      </c>
    </row>
    <row r="29" spans="1:11" x14ac:dyDescent="0.25">
      <c r="A29" t="str">
        <f>"ZA82799334"</f>
        <v>ZA82799334</v>
      </c>
      <c r="B29" t="str">
        <f t="shared" si="0"/>
        <v>06363391001</v>
      </c>
      <c r="C29" t="s">
        <v>16</v>
      </c>
      <c r="D29" t="s">
        <v>90</v>
      </c>
      <c r="E29" t="s">
        <v>44</v>
      </c>
      <c r="F29" s="1" t="s">
        <v>91</v>
      </c>
      <c r="G29" t="s">
        <v>67</v>
      </c>
      <c r="H29">
        <v>17001.18</v>
      </c>
      <c r="I29" s="2">
        <v>43626</v>
      </c>
      <c r="J29" s="2">
        <v>43663</v>
      </c>
      <c r="K29">
        <v>17001.18</v>
      </c>
    </row>
    <row r="30" spans="1:11" x14ac:dyDescent="0.25">
      <c r="A30" t="str">
        <f>"ZE229CDD30"</f>
        <v>ZE229CDD30</v>
      </c>
      <c r="B30" t="str">
        <f t="shared" si="0"/>
        <v>06363391001</v>
      </c>
      <c r="C30" t="s">
        <v>16</v>
      </c>
      <c r="D30" t="s">
        <v>92</v>
      </c>
      <c r="E30" t="s">
        <v>44</v>
      </c>
      <c r="F30" s="1" t="s">
        <v>93</v>
      </c>
      <c r="G30" t="s">
        <v>89</v>
      </c>
      <c r="H30">
        <v>150</v>
      </c>
      <c r="I30" s="2">
        <v>43759</v>
      </c>
      <c r="J30" s="2">
        <v>43759</v>
      </c>
      <c r="K30">
        <v>150</v>
      </c>
    </row>
    <row r="31" spans="1:11" x14ac:dyDescent="0.25">
      <c r="A31" t="str">
        <f>"ZE029B08F7"</f>
        <v>ZE029B08F7</v>
      </c>
      <c r="B31" t="str">
        <f t="shared" si="0"/>
        <v>06363391001</v>
      </c>
      <c r="C31" t="s">
        <v>16</v>
      </c>
      <c r="D31" t="s">
        <v>94</v>
      </c>
      <c r="E31" t="s">
        <v>44</v>
      </c>
      <c r="F31" s="1" t="s">
        <v>95</v>
      </c>
      <c r="G31" t="s">
        <v>67</v>
      </c>
      <c r="H31">
        <v>3310</v>
      </c>
      <c r="I31" s="2">
        <v>43745</v>
      </c>
      <c r="J31" s="2">
        <v>43749</v>
      </c>
      <c r="K31">
        <v>2360</v>
      </c>
    </row>
    <row r="32" spans="1:11" x14ac:dyDescent="0.25">
      <c r="A32" t="str">
        <f>"Z162923768"</f>
        <v>Z162923768</v>
      </c>
      <c r="B32" t="str">
        <f t="shared" si="0"/>
        <v>06363391001</v>
      </c>
      <c r="C32" t="s">
        <v>16</v>
      </c>
      <c r="D32" t="s">
        <v>96</v>
      </c>
      <c r="E32" t="s">
        <v>44</v>
      </c>
      <c r="F32" s="1" t="s">
        <v>97</v>
      </c>
      <c r="G32" t="s">
        <v>98</v>
      </c>
      <c r="H32">
        <v>9602.0400000000009</v>
      </c>
      <c r="I32" s="2">
        <v>43752</v>
      </c>
      <c r="J32" s="2">
        <v>43763</v>
      </c>
      <c r="K32">
        <v>9602.0400000000009</v>
      </c>
    </row>
    <row r="33" spans="1:11" x14ac:dyDescent="0.25">
      <c r="A33" t="str">
        <f>"Z4A2A54878"</f>
        <v>Z4A2A54878</v>
      </c>
      <c r="B33" t="str">
        <f t="shared" si="0"/>
        <v>06363391001</v>
      </c>
      <c r="C33" t="s">
        <v>16</v>
      </c>
      <c r="D33" t="s">
        <v>99</v>
      </c>
      <c r="E33" t="s">
        <v>44</v>
      </c>
      <c r="F33" s="1" t="s">
        <v>100</v>
      </c>
      <c r="G33" t="s">
        <v>101</v>
      </c>
      <c r="H33">
        <v>910.8</v>
      </c>
      <c r="I33" s="2">
        <v>43787</v>
      </c>
      <c r="J33" s="2">
        <v>43830</v>
      </c>
      <c r="K33">
        <v>0</v>
      </c>
    </row>
    <row r="34" spans="1:11" x14ac:dyDescent="0.25">
      <c r="A34" t="str">
        <f>"ZB62A588E0"</f>
        <v>ZB62A588E0</v>
      </c>
      <c r="B34" t="str">
        <f t="shared" si="0"/>
        <v>06363391001</v>
      </c>
      <c r="C34" t="s">
        <v>16</v>
      </c>
      <c r="D34" t="s">
        <v>102</v>
      </c>
      <c r="E34" t="s">
        <v>44</v>
      </c>
      <c r="F34" s="1" t="s">
        <v>72</v>
      </c>
      <c r="G34" t="s">
        <v>73</v>
      </c>
      <c r="H34">
        <v>746.9</v>
      </c>
      <c r="I34" s="2">
        <v>43791</v>
      </c>
      <c r="J34" s="2">
        <v>43791</v>
      </c>
      <c r="K34">
        <v>746.9</v>
      </c>
    </row>
    <row r="35" spans="1:11" x14ac:dyDescent="0.25">
      <c r="A35" t="str">
        <f>"Z262A66CC0"</f>
        <v>Z262A66CC0</v>
      </c>
      <c r="B35" t="str">
        <f t="shared" si="0"/>
        <v>06363391001</v>
      </c>
      <c r="C35" t="s">
        <v>16</v>
      </c>
      <c r="D35" t="s">
        <v>103</v>
      </c>
      <c r="E35" t="s">
        <v>44</v>
      </c>
      <c r="F35" s="1" t="s">
        <v>97</v>
      </c>
      <c r="G35" t="s">
        <v>98</v>
      </c>
      <c r="H35">
        <v>3069</v>
      </c>
      <c r="I35" s="2">
        <v>43787</v>
      </c>
      <c r="J35" s="2">
        <v>43830</v>
      </c>
      <c r="K35">
        <v>0</v>
      </c>
    </row>
    <row r="36" spans="1:11" x14ac:dyDescent="0.25">
      <c r="A36" t="str">
        <f>"Z46274CF8F"</f>
        <v>Z46274CF8F</v>
      </c>
      <c r="B36" t="str">
        <f t="shared" si="0"/>
        <v>06363391001</v>
      </c>
      <c r="C36" t="s">
        <v>16</v>
      </c>
      <c r="D36" t="s">
        <v>104</v>
      </c>
      <c r="E36" t="s">
        <v>44</v>
      </c>
      <c r="F36" s="1" t="s">
        <v>105</v>
      </c>
      <c r="G36" t="s">
        <v>106</v>
      </c>
      <c r="H36">
        <v>600</v>
      </c>
      <c r="I36" s="2">
        <v>43551</v>
      </c>
      <c r="J36" s="2">
        <v>43585</v>
      </c>
      <c r="K36">
        <v>600</v>
      </c>
    </row>
    <row r="37" spans="1:11" x14ac:dyDescent="0.25">
      <c r="A37" t="str">
        <f>"Z8B27E6C81"</f>
        <v>Z8B27E6C81</v>
      </c>
      <c r="B37" t="str">
        <f t="shared" si="0"/>
        <v>06363391001</v>
      </c>
      <c r="C37" t="s">
        <v>16</v>
      </c>
      <c r="D37" t="s">
        <v>107</v>
      </c>
      <c r="E37" t="s">
        <v>44</v>
      </c>
      <c r="F37" s="1" t="s">
        <v>108</v>
      </c>
      <c r="G37" t="s">
        <v>109</v>
      </c>
      <c r="H37">
        <v>260</v>
      </c>
      <c r="I37" s="2">
        <v>43565</v>
      </c>
      <c r="J37" s="2">
        <v>43616</v>
      </c>
      <c r="K37">
        <v>260</v>
      </c>
    </row>
    <row r="38" spans="1:11" x14ac:dyDescent="0.25">
      <c r="A38" t="str">
        <f>"Z4627C4E56"</f>
        <v>Z4627C4E56</v>
      </c>
      <c r="B38" t="str">
        <f t="shared" si="0"/>
        <v>06363391001</v>
      </c>
      <c r="C38" t="s">
        <v>16</v>
      </c>
      <c r="D38" t="s">
        <v>110</v>
      </c>
      <c r="E38" t="s">
        <v>44</v>
      </c>
      <c r="F38" s="1" t="s">
        <v>111</v>
      </c>
      <c r="G38" t="s">
        <v>112</v>
      </c>
      <c r="H38">
        <v>3040</v>
      </c>
      <c r="I38" s="2">
        <v>43581</v>
      </c>
      <c r="J38" s="2">
        <v>43646</v>
      </c>
      <c r="K38">
        <v>3040</v>
      </c>
    </row>
    <row r="39" spans="1:11" x14ac:dyDescent="0.25">
      <c r="A39" t="str">
        <f>"ZA82866EA3"</f>
        <v>ZA82866EA3</v>
      </c>
      <c r="B39" t="str">
        <f t="shared" si="0"/>
        <v>06363391001</v>
      </c>
      <c r="C39" t="s">
        <v>16</v>
      </c>
      <c r="D39" t="s">
        <v>113</v>
      </c>
      <c r="E39" t="s">
        <v>44</v>
      </c>
      <c r="F39" s="1" t="s">
        <v>114</v>
      </c>
      <c r="G39" t="s">
        <v>115</v>
      </c>
      <c r="H39">
        <v>400</v>
      </c>
      <c r="I39" s="2">
        <v>43609</v>
      </c>
      <c r="J39" s="2">
        <v>43646</v>
      </c>
      <c r="K39">
        <v>400</v>
      </c>
    </row>
    <row r="40" spans="1:11" x14ac:dyDescent="0.25">
      <c r="A40" t="str">
        <f>"Z6E283F745"</f>
        <v>Z6E283F745</v>
      </c>
      <c r="B40" t="str">
        <f t="shared" si="0"/>
        <v>06363391001</v>
      </c>
      <c r="C40" t="s">
        <v>16</v>
      </c>
      <c r="D40" t="s">
        <v>116</v>
      </c>
      <c r="E40" t="s">
        <v>44</v>
      </c>
      <c r="F40" s="1" t="s">
        <v>117</v>
      </c>
      <c r="G40" t="s">
        <v>118</v>
      </c>
      <c r="H40">
        <v>1000</v>
      </c>
      <c r="I40" s="2">
        <v>43608</v>
      </c>
      <c r="J40" s="2">
        <v>43830</v>
      </c>
      <c r="K40">
        <v>0</v>
      </c>
    </row>
    <row r="41" spans="1:11" x14ac:dyDescent="0.25">
      <c r="A41" t="str">
        <f>"Z67286AA93"</f>
        <v>Z67286AA93</v>
      </c>
      <c r="B41" t="str">
        <f t="shared" si="0"/>
        <v>06363391001</v>
      </c>
      <c r="C41" t="s">
        <v>16</v>
      </c>
      <c r="D41" t="s">
        <v>119</v>
      </c>
      <c r="E41" t="s">
        <v>44</v>
      </c>
      <c r="F41" s="1" t="s">
        <v>72</v>
      </c>
      <c r="G41" t="s">
        <v>73</v>
      </c>
      <c r="H41">
        <v>796</v>
      </c>
      <c r="I41" s="2">
        <v>43605</v>
      </c>
      <c r="J41" s="2">
        <v>43646</v>
      </c>
      <c r="K41">
        <v>796</v>
      </c>
    </row>
    <row r="42" spans="1:11" x14ac:dyDescent="0.25">
      <c r="A42" t="str">
        <f>"0000000000"</f>
        <v>0000000000</v>
      </c>
      <c r="B42" t="str">
        <f t="shared" si="0"/>
        <v>06363391001</v>
      </c>
      <c r="C42" t="s">
        <v>16</v>
      </c>
      <c r="D42" t="s">
        <v>120</v>
      </c>
      <c r="E42" t="s">
        <v>44</v>
      </c>
      <c r="F42" s="1" t="s">
        <v>121</v>
      </c>
      <c r="G42" t="s">
        <v>122</v>
      </c>
      <c r="H42">
        <v>8403.1</v>
      </c>
      <c r="I42" s="2">
        <v>41275</v>
      </c>
      <c r="J42" s="2">
        <v>41639</v>
      </c>
      <c r="K42">
        <v>0</v>
      </c>
    </row>
    <row r="43" spans="1:11" x14ac:dyDescent="0.25">
      <c r="A43" t="str">
        <f>"Z8E2987785"</f>
        <v>Z8E2987785</v>
      </c>
      <c r="B43" t="str">
        <f t="shared" si="0"/>
        <v>06363391001</v>
      </c>
      <c r="C43" t="s">
        <v>16</v>
      </c>
      <c r="D43" t="s">
        <v>123</v>
      </c>
      <c r="E43" t="s">
        <v>48</v>
      </c>
      <c r="F43" s="1" t="s">
        <v>124</v>
      </c>
      <c r="G43" t="s">
        <v>125</v>
      </c>
      <c r="H43">
        <v>3845</v>
      </c>
      <c r="I43" s="2">
        <v>43742</v>
      </c>
      <c r="J43" s="2">
        <v>43830</v>
      </c>
      <c r="K43">
        <v>3845</v>
      </c>
    </row>
    <row r="44" spans="1:11" x14ac:dyDescent="0.25">
      <c r="A44" t="str">
        <f>"ZAA29B0A19"</f>
        <v>ZAA29B0A19</v>
      </c>
      <c r="B44" t="str">
        <f t="shared" si="0"/>
        <v>06363391001</v>
      </c>
      <c r="C44" t="s">
        <v>16</v>
      </c>
      <c r="D44" t="s">
        <v>126</v>
      </c>
      <c r="E44" t="s">
        <v>44</v>
      </c>
      <c r="F44" s="1" t="s">
        <v>127</v>
      </c>
      <c r="G44" t="s">
        <v>128</v>
      </c>
      <c r="H44">
        <v>300</v>
      </c>
      <c r="I44" s="2">
        <v>43788</v>
      </c>
      <c r="J44" s="2">
        <v>43830</v>
      </c>
      <c r="K44">
        <v>300</v>
      </c>
    </row>
    <row r="45" spans="1:11" x14ac:dyDescent="0.25">
      <c r="A45" t="str">
        <f>"ZB92A3D36A"</f>
        <v>ZB92A3D36A</v>
      </c>
      <c r="B45" t="str">
        <f t="shared" si="0"/>
        <v>06363391001</v>
      </c>
      <c r="C45" t="s">
        <v>16</v>
      </c>
      <c r="D45" t="s">
        <v>129</v>
      </c>
      <c r="E45" t="s">
        <v>48</v>
      </c>
      <c r="F45" s="1" t="s">
        <v>130</v>
      </c>
      <c r="G45" t="s">
        <v>131</v>
      </c>
      <c r="H45">
        <v>1919</v>
      </c>
      <c r="I45" s="2">
        <v>43838</v>
      </c>
      <c r="J45" s="2">
        <v>43838</v>
      </c>
      <c r="K45">
        <v>1919</v>
      </c>
    </row>
    <row r="46" spans="1:11" x14ac:dyDescent="0.25">
      <c r="A46" t="str">
        <f>"Z562B34C4C"</f>
        <v>Z562B34C4C</v>
      </c>
      <c r="B46" t="str">
        <f t="shared" si="0"/>
        <v>06363391001</v>
      </c>
      <c r="C46" t="s">
        <v>16</v>
      </c>
      <c r="D46" t="s">
        <v>132</v>
      </c>
      <c r="E46" t="s">
        <v>44</v>
      </c>
      <c r="F46" s="1" t="s">
        <v>93</v>
      </c>
      <c r="G46" t="s">
        <v>89</v>
      </c>
      <c r="H46">
        <v>470</v>
      </c>
      <c r="I46" s="2">
        <v>43838</v>
      </c>
      <c r="J46" s="2">
        <v>43921</v>
      </c>
      <c r="K46">
        <v>0</v>
      </c>
    </row>
    <row r="47" spans="1:11" x14ac:dyDescent="0.25">
      <c r="A47" t="str">
        <f>"Z212B794E2"</f>
        <v>Z212B794E2</v>
      </c>
      <c r="B47" t="str">
        <f t="shared" si="0"/>
        <v>06363391001</v>
      </c>
      <c r="C47" t="s">
        <v>16</v>
      </c>
      <c r="D47" t="s">
        <v>133</v>
      </c>
      <c r="E47" t="s">
        <v>44</v>
      </c>
      <c r="F47" s="1" t="s">
        <v>72</v>
      </c>
      <c r="G47" t="s">
        <v>73</v>
      </c>
      <c r="H47">
        <v>739.39</v>
      </c>
      <c r="I47" s="2">
        <v>43843</v>
      </c>
      <c r="J47" s="2">
        <v>43861</v>
      </c>
      <c r="K47">
        <v>0</v>
      </c>
    </row>
    <row r="48" spans="1:11" x14ac:dyDescent="0.25">
      <c r="A48" t="str">
        <f>"Z232A68088"</f>
        <v>Z232A68088</v>
      </c>
      <c r="B48" t="str">
        <f t="shared" si="0"/>
        <v>06363391001</v>
      </c>
      <c r="C48" t="s">
        <v>16</v>
      </c>
      <c r="D48" t="s">
        <v>134</v>
      </c>
      <c r="E48" t="s">
        <v>48</v>
      </c>
      <c r="F48" s="1" t="s">
        <v>135</v>
      </c>
      <c r="G48" t="s">
        <v>50</v>
      </c>
      <c r="H48">
        <v>1846.83</v>
      </c>
      <c r="I48" s="2">
        <v>43811</v>
      </c>
      <c r="J48" s="2">
        <v>43861</v>
      </c>
      <c r="K48">
        <v>0</v>
      </c>
    </row>
    <row r="49" spans="1:11" x14ac:dyDescent="0.25">
      <c r="A49" t="str">
        <f>"ZF62A4D317"</f>
        <v>ZF62A4D317</v>
      </c>
      <c r="B49" t="str">
        <f t="shared" si="0"/>
        <v>06363391001</v>
      </c>
      <c r="C49" t="s">
        <v>16</v>
      </c>
      <c r="D49" t="s">
        <v>136</v>
      </c>
      <c r="E49" t="s">
        <v>48</v>
      </c>
      <c r="F49" s="1" t="s">
        <v>137</v>
      </c>
      <c r="G49" t="s">
        <v>46</v>
      </c>
      <c r="H49">
        <v>1879</v>
      </c>
      <c r="I49" s="2">
        <v>43800</v>
      </c>
      <c r="J49" s="2">
        <v>43921</v>
      </c>
      <c r="K49">
        <v>0</v>
      </c>
    </row>
    <row r="50" spans="1:11" x14ac:dyDescent="0.25">
      <c r="A50" t="str">
        <f>"Z772AF3C17"</f>
        <v>Z772AF3C17</v>
      </c>
      <c r="B50" t="str">
        <f t="shared" si="0"/>
        <v>06363391001</v>
      </c>
      <c r="C50" t="s">
        <v>16</v>
      </c>
      <c r="D50" t="s">
        <v>138</v>
      </c>
      <c r="E50" t="s">
        <v>44</v>
      </c>
      <c r="F50" s="1" t="s">
        <v>139</v>
      </c>
      <c r="G50" t="s">
        <v>140</v>
      </c>
      <c r="H50">
        <v>4258.74</v>
      </c>
      <c r="I50" s="2">
        <v>43831</v>
      </c>
      <c r="J50" s="2">
        <v>44196</v>
      </c>
      <c r="K5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valledaosta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2020-01-31T13:49:54Z</dcterms:created>
  <dcterms:modified xsi:type="dcterms:W3CDTF">2020-01-31T13:49:54Z</dcterms:modified>
</cp:coreProperties>
</file>