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ltoadig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</calcChain>
</file>

<file path=xl/sharedStrings.xml><?xml version="1.0" encoding="utf-8"?>
<sst xmlns="http://schemas.openxmlformats.org/spreadsheetml/2006/main" count="186" uniqueCount="116">
  <si>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</si>
  <si>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</si>
  <si>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</si>
  <si>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</si>
  <si>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</si>
  <si>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</si>
  <si>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</si>
  <si>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</si>
  <si>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</si>
  <si>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</si>
  <si>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</si>
  <si>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</si>
  <si>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</si>
  <si>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</si>
  <si>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</si>
  <si>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Bolzano</t>
  </si>
  <si>
    <t>Intervento urgente di cablaggio di un punto rete lan</t>
  </si>
  <si>
    <t>23-AFFIDAMENTO IN ECONOMIA - AFFIDAMENTO DIRETTO</t>
  </si>
  <si>
    <t xml:space="preserve">ELETTRO A.M. SAS DI MEZINI ARDIAN &amp; C. (CF: 02491680217)
INSTALBAU OHG (CF: 01224350213)
TECNOIMPIANTI SRL (CF: 02477910216)
</t>
  </si>
  <si>
    <t>ELETTRO A.M. SAS DI MEZINI ARDIAN &amp; C. (CF: 02491680217)</t>
  </si>
  <si>
    <t>Nuovi cartelli indicatori per gli Uffici della Direzione Provinciale</t>
  </si>
  <si>
    <t xml:space="preserve">ADVSTUDIO DI DADDARIO ANDREA (CF: DDDNDR88T01A952W)
IMAGINK SAS DI ANDREA CAPPELLO E C.  (CF: 01555250214)
SILKAPPLE SERIGRAPH S.N.C. (CF: 00854240215)
</t>
  </si>
  <si>
    <t>ADVSTUDIO DI DADDARIO ANDREA (CF: DDDNDR88T01A952W)</t>
  </si>
  <si>
    <t>Servizio di giardinaggio e pulizia aree esterne Ut Merano 2016/17</t>
  </si>
  <si>
    <t>22-PROCEDURA NEGOZIATA DERIVANTE DA AVVISI CON CUI SI INDICE LA GARA</t>
  </si>
  <si>
    <t xml:space="preserve">AURORA SERVICE (CF: 03704230238)
COSMAR SOCIETA' COOPERATIVA  (CF: 01584990210)
MERANESE SERVIZI SPA (CF: 01648280210)
MIORELLI SERVICE S.P.A.  (CF: 00505590224)
MULTISERVIZI SNC DI MARIANO ZANVETTOR &amp; C. (CF: 01717130221)
</t>
  </si>
  <si>
    <t>MULTISERVIZI SNC DI MARIANO ZANVETTOR &amp; C. (CF: 01717130221)</t>
  </si>
  <si>
    <t>Manutenzione urgente caldaia UT Merano</t>
  </si>
  <si>
    <t xml:space="preserve">MAZZINI MAURO (CF: MZZMRA74A08A952C)
</t>
  </si>
  <si>
    <t>MAZZINI MAURO (CF: MZZMRA74A08A952C)</t>
  </si>
  <si>
    <t>Sostituzione cilindro porta antipanico presso la sede dellâ€™Agenzia delle Entrate di Bressanone</t>
  </si>
  <si>
    <t xml:space="preserve">FURLAN INGRID &amp; CO. SAS (CF: 01152500219)
</t>
  </si>
  <si>
    <t>FURLAN INGRID &amp; CO. SAS (CF: 01152500219)</t>
  </si>
  <si>
    <t>SISTEMAZIONE ATTACCHI TERMOSIFONI FUTURA SEDE UT BRESSANONE</t>
  </si>
  <si>
    <t xml:space="preserve">Mitterrutzner srl (CF: 01506260213)
</t>
  </si>
  <si>
    <t>Mitterrutzner srl (CF: 01506260213)</t>
  </si>
  <si>
    <t>Fornitura timbri per uffici della DP di Bolzano</t>
  </si>
  <si>
    <t xml:space="preserve">timbrificio Grifo snc (CF: 02133060547)
TIMBRIFICIO LAMPO DI CREMONESI CLAUDIO &amp; C. SNC (CF: 00832260194)
TIMBRIFICIO LAMPO SRL (CF: 02267290373)
TIMBRIFICIO PIACENTINO S.N.C. DI CELASCHI GIULIANO &amp; C. (CF: 00309570430)
TIMBRIFICIO TRENTINO S.N.C. (CF: 00631050226)
</t>
  </si>
  <si>
    <t>TIMBRIFICIO TRENTINO S.N.C. (CF: 00631050226)</t>
  </si>
  <si>
    <t>FORNITURA CARTA PER GLI UFFICI DELLA DP</t>
  </si>
  <si>
    <t xml:space="preserve">Casa della Carta srl (CF: 03538970280)
CONTER FORNITURE S.A.S. (CF: 01206270215)
Forato Cancelleria S.r.l. (CF: 01383950225)
MOAR S.R.L. (CF: 01827230226)
TINKHAUSER GMBH (CF: 01563380219)
</t>
  </si>
  <si>
    <t>TINKHAUSER GMBH (CF: 01563380219)</t>
  </si>
  <si>
    <t>RDO 1162455 - MANUALISTICA GIURIDICO FISCALE IPSOA</t>
  </si>
  <si>
    <t xml:space="preserve"> LIBRERIA SCIENTIFICA DI RAGNI SUSANNA (CF: RGNSNN54A41A271P)
LIBRERIA GIURIDICADI A. TERENGHI E D. CERIOLI (CF: 03747760100)
LIBRERIA SCIENTIFICA DR. LUCIO DE BIASIO (CF: DBSLCU42E06F205K)
LIBRERIE FELTRINELLI SRL (CF: 04628790969)
WOLTERS KLUWER ITALIA SRL (CF: 10209790152)
</t>
  </si>
  <si>
    <t>WOLTERS KLUWER ITALIA SRL (CF: 10209790152)</t>
  </si>
  <si>
    <t>Acquisto manualistica fiscale Edizioni Seac e altre</t>
  </si>
  <si>
    <t xml:space="preserve">EUTROPIA S.A.S. (CF: 01856630221)
LIBRERIA FINANZE E LAVORO (CF: 07882320018)
LIBRERIA NOVISSIMA SNC (CF: 00827950379)
LIBRERIA SCALA MARIO (CF: SCLMRA41B17H501T)
MAURO BORTOLINI LIBRERIA GIURIDICA (CF: 02229941204)
</t>
  </si>
  <si>
    <t>LIBRERIA SCALA MARIO (CF: SCLMRA41B17H501T)</t>
  </si>
  <si>
    <t>STAMPA MANIFESTI IL FISCO METTE LE RUOTE</t>
  </si>
  <si>
    <t xml:space="preserve">ESPERIA SRL (CF: 00232430223)
TIPOGRAFIA DRUSO SAS DI ANDOLFATTO MARCO &amp; C. (CF: NDLMLE45E24I783R)
TIPOGRAFIA LA BODONIANA (CF: 00098380215)
</t>
  </si>
  <si>
    <t>TIPOGRAFIA DRUSO SAS DI ANDOLFATTO MARCO &amp; C. (CF: NDLMLE45E24I783R)</t>
  </si>
  <si>
    <t>Affidamento integrativo manutenzione della caldaia, futura sede dellâ€™UT di Bressanone-Brunico</t>
  </si>
  <si>
    <t xml:space="preserve">Mitterrutzner srl (CF: 01506260213)
Pezzei srl (CF: 02368080210)
Termobrixen &amp; Co Sas (CF: 01565250212)
</t>
  </si>
  <si>
    <t>Intervento annuo spazzacamino presso Ut Merano</t>
  </si>
  <si>
    <t xml:space="preserve">BERGAMO SRL (CF: 02719000214)
</t>
  </si>
  <si>
    <t>BERGAMO SRL (CF: 02719000214)</t>
  </si>
  <si>
    <t>Installazione nuovo sofware impianto antintrusione Ut Bressanone</t>
  </si>
  <si>
    <t xml:space="preserve">NICOM SECURALARM SRL (CF: 01409710215)
</t>
  </si>
  <si>
    <t>NICOM SECURALARM SRL (CF: 01409710215)</t>
  </si>
  <si>
    <t>MANUTENZIONE BANDIERE ISTITUZIONALI</t>
  </si>
  <si>
    <t xml:space="preserve">ANDREATTA &amp; NICOLETTI S.A.S. (CF: 00652830225)
DECOSERVICE (CF: 01548080215)
RITTER ERNST (CF: RTTRST54R04A952Y)
</t>
  </si>
  <si>
    <t>RITTER ERNST (CF: RTTRST54R04A952Y)</t>
  </si>
  <si>
    <t>BUONI PASTO 7 - convenzione consip 7, lotto 2</t>
  </si>
  <si>
    <t>26-AFFIDAMENTO DIRETTO IN ADESIONE AD ACCORDO QUADRO/CONVENZIONE</t>
  </si>
  <si>
    <t xml:space="preserve">DAY RISTOSERVICE S.P.A. (CF: 03543000370)
</t>
  </si>
  <si>
    <t>DAY RISTOSERVICE S.P.A. (CF: 03543000370)</t>
  </si>
  <si>
    <t>Fornitura cancelleria rdo 1274588</t>
  </si>
  <si>
    <t xml:space="preserve">Brambati (CF: 08267180159)
DUBINI S.R.L. (CF: 06262520155)
DuecÃ¬ Italia srl (CF: 02693490126)
IL CARTOLAIO DI MILANO (CF: 05012360151)
LYRECO ITALIA S.P.A. (CF: 11582010150)
</t>
  </si>
  <si>
    <t>DUBINI S.R.L. (CF: 06262520155)</t>
  </si>
  <si>
    <t>FORNITURA CARTA RDO 1304319</t>
  </si>
  <si>
    <t xml:space="preserve">CARTOLA SAS DI PALOMBA PIER VITTORIO E C. (CF: 04331880379)
CENTRO UFFICI SRL (CF: 03095020362)
F.LLI BIAGINI SRL (CF: 00960900371)
MYO S.r.l. (CF: 03222970406)
SISTERS SRL (CF: 02316361209)
</t>
  </si>
  <si>
    <t>MYO S.r.l. (CF: 03222970406)</t>
  </si>
  <si>
    <t>UT Merano - abbattimento albero</t>
  </si>
  <si>
    <t xml:space="preserve">ARBOTEAM  (CF: 02247720218)
GARDENSERVICE di SQUARZONI OSCAR (CF: SQRSCR54T03F132X)
HOFER ALFRED (CF: HFRLRD73C19F132I)
TURANDOT SOCIETA' COOPERATIVA (CF: 02494510213)
UP A TREE DI ZANATTA WLADIMIRO (CF: ZNTWDM74B26L407K)
</t>
  </si>
  <si>
    <t>HOFER ALFRED (CF: HFRLRD73C19F132I)</t>
  </si>
  <si>
    <t>SISTEMA ELIMINACODE ARGO PER UT BRESSANONE</t>
  </si>
  <si>
    <t xml:space="preserve">SIGMA S.P.A. (CF: 01590580443)
</t>
  </si>
  <si>
    <t>SIGMA S.P.A. (CF: 01590580443)</t>
  </si>
  <si>
    <t>MESSA IN SICUREZZA VIE DI FUGA PRE ARCHIVIO UT MERANO</t>
  </si>
  <si>
    <t xml:space="preserve">ZENLESER  (CF: ZNLGTH59R24A952J)
</t>
  </si>
  <si>
    <t>ZENLESER  (CF: ZNLGTH59R24A952J)</t>
  </si>
  <si>
    <t>Servizio sostitutivo mensa - "buoni pasto 7"</t>
  </si>
  <si>
    <t>STAMPA BOLLETTINI PER IL PAGAMENTO DELL'IRAP E DELL'ADDIZIONALE REGIONALE ALL'IRPEF</t>
  </si>
  <si>
    <t xml:space="preserve">TIPOGRAFIA DRUSO SAS DI ANDOLFATTO MARCO &amp; C. (CF: NDLMLE45E24I783R)
</t>
  </si>
  <si>
    <t>ODA MONITOR SISTEMA ELIMINACODE ARGO PER UT MERANO</t>
  </si>
  <si>
    <t>Contratto esecutivo servizio di pulizia - LOTTO 3</t>
  </si>
  <si>
    <t xml:space="preserve">C.R. APPALTI SRL (CF: 04622851006)
</t>
  </si>
  <si>
    <t>C.R. APPALTI SRL (CF: 04622851006)</t>
  </si>
  <si>
    <t>ENERGIA ELETTRICA 14, LOTTO 3</t>
  </si>
  <si>
    <t xml:space="preserve">Iren Mercato S.p.A. (CF: 01178580997)
</t>
  </si>
  <si>
    <t>Iren Mercato S.p.A. (CF: 01178580997)</t>
  </si>
  <si>
    <t>GAS 9, LOTTO 2</t>
  </si>
  <si>
    <t xml:space="preserve">SPIGAS SRL (CF: 01159920113)
</t>
  </si>
  <si>
    <t>SPIGAS SRL (CF: 01159920113)</t>
  </si>
  <si>
    <t xml:space="preserve">Contratto somministrazione teleriscaldamento Ut Bressanone </t>
  </si>
  <si>
    <t xml:space="preserve">ASM BRESSANONE SPA (CF: 01717730210)
</t>
  </si>
  <si>
    <t>ASM BRESSANONE SPA (CF: 01717730210)</t>
  </si>
  <si>
    <t>SERVIZIO DI SGOMBERO NEVE PRESSO UT MERANO</t>
  </si>
  <si>
    <t xml:space="preserve">POLICONS SOC. COOP. (CF: 02288890219)
</t>
  </si>
  <si>
    <t>POLICONS SOC. COOP. (CF: 02288890219)</t>
  </si>
  <si>
    <t>FORNITURA ARREDI A NORMA PER GLI UFFICI DELLA DP DI BOLZANO</t>
  </si>
  <si>
    <t xml:space="preserve">QUADRIFOGLIO SISTEMI D'ARREDO SPA (CF: 02301560260)
</t>
  </si>
  <si>
    <t>QUADRIFOGLIO SISTEMI D'ARREDO SPA (CF: 02301560260)</t>
  </si>
  <si>
    <t>Fornitura di sedute operative a norma per Agenzia delle Entrate, uffici di Bolzano e di Bressanone</t>
  </si>
  <si>
    <t xml:space="preserve">ARDUINI ARREDAMENTI SRL (CF: 02895130363)
ARES LINE SPA (CF: 03161590249)
CASTELARREDO S.A.S. (CF: 03597610264)
SINERGO TRENTO  (CF: 02065050227)
TECNOBIT SRL (CF: 01719980227)
</t>
  </si>
  <si>
    <t>TECNOBIT SRL (CF: 01719980227)</t>
  </si>
  <si>
    <t>servizio di gestione condominiale dellâ€™immobile demaniale denominato â€œPalazzo Uffici Finanziariâ€ sito in Bolzano, Piazza Tribunale 2</t>
  </si>
  <si>
    <t xml:space="preserve">AM.CO AMMINISTRAZIONI (CF: 02749780215)
NEW ART SAS (CF: 01683490211)
STUDIO 3A SNC (CF: 02472740212)
STUDIO MX SAS (CF: 01412890210)
STUDIO PEDRAZZOLI SNC (CF: 02275230213)
</t>
  </si>
  <si>
    <t>STUDIO PEDRAZZOLI SNC (CF: 02275230213)</t>
  </si>
  <si>
    <t>Contratto esecutivo fornitura toner per gli uffici DP Bolzano</t>
  </si>
  <si>
    <t xml:space="preserve">R.C.M. ITALIA s.r.l. (CF: 06736060630)
</t>
  </si>
  <si>
    <t>R.C.M. ITALIA s.r.l. (CF: 06736060630)</t>
  </si>
  <si>
    <t>SERVIZIO DI MANUTENZIONE DEGLI IMPIANTI TECNOLOGICI</t>
  </si>
  <si>
    <t xml:space="preserve">EDISON FACILITY SOLUTIONS SPA (giÃ  PVB SOLUTIONS) (CF: 01221910225)
F.M. Installazioni Srl (CF: 03990590261)
GTEC SRL CONSORTILE SRL (CF: 02044300222)
Limes s.r.l. (CF: 00187060249)
OBRELLI SRL (CF: 02342000227)
</t>
  </si>
  <si>
    <t>EDISON FACILITY SOLUTIONS SPA (giÃ  PVB SOLUTIONS) (CF: 01221910225)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</si>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</sst>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E6" sqref="E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115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"Z1518DFF26"</f>
        <v>Z1518DFF26</v>
      </c>
      <c r="B3" t="str">
        <f t="shared" ref="B3:B3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340</v>
      </c>
      <c r="I3" s="2">
        <v>42438</v>
      </c>
      <c r="J3" s="2">
        <v>42438</v>
      </c>
      <c r="K3">
        <v>340</v>
      </c>
    </row>
    <row r="4" spans="1:11" x14ac:dyDescent="0.25">
      <c r="A4" t="str">
        <f>"Z3B16BABA5"</f>
        <v>Z3B16BABA5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530</v>
      </c>
      <c r="I4" s="2">
        <v>42429</v>
      </c>
      <c r="J4" s="2">
        <v>42433</v>
      </c>
      <c r="K4">
        <v>530</v>
      </c>
    </row>
    <row r="5" spans="1:11" x14ac:dyDescent="0.25">
      <c r="A5" t="str">
        <f>"Z2C18ACCC6"</f>
        <v>Z2C18ACCC6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2520</v>
      </c>
      <c r="I5" s="2">
        <v>42491</v>
      </c>
      <c r="J5" s="2">
        <v>42855</v>
      </c>
      <c r="K5">
        <v>2520</v>
      </c>
    </row>
    <row r="6" spans="1:11" x14ac:dyDescent="0.25">
      <c r="A6" t="str">
        <f>"ZD518FAD5C"</f>
        <v>ZD518FAD5C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871</v>
      </c>
      <c r="I6" s="2">
        <v>42472</v>
      </c>
      <c r="J6" s="2">
        <v>42472</v>
      </c>
      <c r="K6">
        <v>871</v>
      </c>
    </row>
    <row r="7" spans="1:11" x14ac:dyDescent="0.25">
      <c r="A7" t="str">
        <f>"ZCD18B178B"</f>
        <v>ZCD18B178B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269.5</v>
      </c>
      <c r="I7" s="2">
        <v>42425</v>
      </c>
      <c r="J7" s="2">
        <v>42425</v>
      </c>
      <c r="K7">
        <v>269.5</v>
      </c>
    </row>
    <row r="8" spans="1:11" x14ac:dyDescent="0.25">
      <c r="A8" t="str">
        <f>"ZDD19580D9"</f>
        <v>ZDD19580D9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350</v>
      </c>
      <c r="I8" s="2">
        <v>42471</v>
      </c>
      <c r="J8" s="2">
        <v>42471</v>
      </c>
      <c r="K8">
        <v>350</v>
      </c>
    </row>
    <row r="9" spans="1:11" x14ac:dyDescent="0.25">
      <c r="A9" t="str">
        <f>"ZCC18E9D4E"</f>
        <v>ZCC18E9D4E</v>
      </c>
      <c r="B9" t="str">
        <f t="shared" si="0"/>
        <v>06363391001</v>
      </c>
      <c r="C9" t="s">
        <v>15</v>
      </c>
      <c r="D9" t="s">
        <v>36</v>
      </c>
      <c r="E9" t="s">
        <v>24</v>
      </c>
      <c r="F9" s="1" t="s">
        <v>37</v>
      </c>
      <c r="G9" t="s">
        <v>38</v>
      </c>
      <c r="H9">
        <v>559.4</v>
      </c>
      <c r="I9" s="2">
        <v>42466</v>
      </c>
      <c r="J9" s="2">
        <v>42473</v>
      </c>
      <c r="K9">
        <v>559.4</v>
      </c>
    </row>
    <row r="10" spans="1:11" x14ac:dyDescent="0.25">
      <c r="A10" t="str">
        <f>"Z11191BDF3"</f>
        <v>Z11191BDF3</v>
      </c>
      <c r="B10" t="str">
        <f t="shared" si="0"/>
        <v>06363391001</v>
      </c>
      <c r="C10" t="s">
        <v>15</v>
      </c>
      <c r="D10" t="s">
        <v>39</v>
      </c>
      <c r="E10" t="s">
        <v>24</v>
      </c>
      <c r="F10" s="1" t="s">
        <v>40</v>
      </c>
      <c r="G10" t="s">
        <v>41</v>
      </c>
      <c r="H10">
        <v>4485.45</v>
      </c>
      <c r="I10" s="2">
        <v>42474</v>
      </c>
      <c r="J10" s="2">
        <v>42478</v>
      </c>
      <c r="K10">
        <v>4485.45</v>
      </c>
    </row>
    <row r="11" spans="1:11" x14ac:dyDescent="0.25">
      <c r="A11" t="str">
        <f>"Z1D192AE75"</f>
        <v>Z1D192AE75</v>
      </c>
      <c r="B11" t="str">
        <f t="shared" si="0"/>
        <v>06363391001</v>
      </c>
      <c r="C11" t="s">
        <v>15</v>
      </c>
      <c r="D11" t="s">
        <v>42</v>
      </c>
      <c r="E11" t="s">
        <v>24</v>
      </c>
      <c r="F11" s="1" t="s">
        <v>43</v>
      </c>
      <c r="G11" t="s">
        <v>44</v>
      </c>
      <c r="H11">
        <v>1947</v>
      </c>
      <c r="I11" s="2">
        <v>42494</v>
      </c>
      <c r="J11" s="2">
        <v>42674</v>
      </c>
      <c r="K11">
        <v>1629.5</v>
      </c>
    </row>
    <row r="12" spans="1:11" x14ac:dyDescent="0.25">
      <c r="A12" t="str">
        <f>"ZA7192AE65"</f>
        <v>ZA7192AE65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1380</v>
      </c>
      <c r="I12" s="2">
        <v>42496</v>
      </c>
      <c r="J12" s="2">
        <v>42504</v>
      </c>
      <c r="K12">
        <v>1253.5999999999999</v>
      </c>
    </row>
    <row r="13" spans="1:11" x14ac:dyDescent="0.25">
      <c r="A13" t="str">
        <f>"ZA819E534A"</f>
        <v>ZA819E534A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225</v>
      </c>
      <c r="I13" s="2">
        <v>42507</v>
      </c>
      <c r="J13" s="2">
        <v>42509</v>
      </c>
      <c r="K13">
        <v>225</v>
      </c>
    </row>
    <row r="14" spans="1:11" x14ac:dyDescent="0.25">
      <c r="A14" t="str">
        <f>"ZA318A7F09"</f>
        <v>ZA318A7F09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35</v>
      </c>
      <c r="H14">
        <v>1368.05</v>
      </c>
      <c r="I14" s="2">
        <v>42429</v>
      </c>
      <c r="J14" s="2">
        <v>42445</v>
      </c>
      <c r="K14">
        <v>1368.05</v>
      </c>
    </row>
    <row r="15" spans="1:11" x14ac:dyDescent="0.25">
      <c r="A15" t="str">
        <f>"ZB01A6F867"</f>
        <v>ZB01A6F867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54</v>
      </c>
      <c r="G15" t="s">
        <v>55</v>
      </c>
      <c r="H15">
        <v>165</v>
      </c>
      <c r="I15" s="2">
        <v>42551</v>
      </c>
      <c r="J15" s="2">
        <v>42551</v>
      </c>
      <c r="K15">
        <v>165</v>
      </c>
    </row>
    <row r="16" spans="1:11" x14ac:dyDescent="0.25">
      <c r="A16" t="str">
        <f>"ZD818B7C8E"</f>
        <v>ZD818B7C8E</v>
      </c>
      <c r="B16" t="str">
        <f t="shared" si="0"/>
        <v>06363391001</v>
      </c>
      <c r="C16" t="s">
        <v>15</v>
      </c>
      <c r="D16" t="s">
        <v>56</v>
      </c>
      <c r="E16" t="s">
        <v>17</v>
      </c>
      <c r="F16" s="1" t="s">
        <v>57</v>
      </c>
      <c r="G16" t="s">
        <v>58</v>
      </c>
      <c r="H16">
        <v>75</v>
      </c>
      <c r="I16" s="2">
        <v>42429</v>
      </c>
      <c r="J16" s="2">
        <v>42429</v>
      </c>
      <c r="K16">
        <v>0</v>
      </c>
    </row>
    <row r="17" spans="1:11" x14ac:dyDescent="0.25">
      <c r="A17" t="str">
        <f>"Z3519067AA"</f>
        <v>Z3519067AA</v>
      </c>
      <c r="B17" t="str">
        <f t="shared" si="0"/>
        <v>06363391001</v>
      </c>
      <c r="C17" t="s">
        <v>15</v>
      </c>
      <c r="D17" t="s">
        <v>59</v>
      </c>
      <c r="E17" t="s">
        <v>17</v>
      </c>
      <c r="F17" s="1" t="s">
        <v>60</v>
      </c>
      <c r="G17" t="s">
        <v>61</v>
      </c>
      <c r="H17">
        <v>298</v>
      </c>
      <c r="I17" s="2">
        <v>42447</v>
      </c>
      <c r="J17" s="2">
        <v>42467</v>
      </c>
      <c r="K17">
        <v>298</v>
      </c>
    </row>
    <row r="18" spans="1:11" x14ac:dyDescent="0.25">
      <c r="A18" t="str">
        <f>"67379403FC"</f>
        <v>67379403FC</v>
      </c>
      <c r="B18" t="str">
        <f t="shared" si="0"/>
        <v>06363391001</v>
      </c>
      <c r="C18" t="s">
        <v>15</v>
      </c>
      <c r="D18" t="s">
        <v>62</v>
      </c>
      <c r="E18" t="s">
        <v>63</v>
      </c>
      <c r="F18" s="1" t="s">
        <v>64</v>
      </c>
      <c r="G18" t="s">
        <v>65</v>
      </c>
      <c r="H18">
        <v>55152.2</v>
      </c>
      <c r="I18" s="2">
        <v>42522</v>
      </c>
      <c r="J18" s="2">
        <v>42704</v>
      </c>
      <c r="K18">
        <v>54612.79</v>
      </c>
    </row>
    <row r="19" spans="1:11" x14ac:dyDescent="0.25">
      <c r="A19" t="str">
        <f>"Z231AEEA21"</f>
        <v>Z231AEEA21</v>
      </c>
      <c r="B19" t="str">
        <f t="shared" si="0"/>
        <v>06363391001</v>
      </c>
      <c r="C19" t="s">
        <v>15</v>
      </c>
      <c r="D19" t="s">
        <v>66</v>
      </c>
      <c r="E19" t="s">
        <v>24</v>
      </c>
      <c r="F19" s="1" t="s">
        <v>67</v>
      </c>
      <c r="G19" t="s">
        <v>68</v>
      </c>
      <c r="H19">
        <v>5708.79</v>
      </c>
      <c r="I19" s="2">
        <v>42628</v>
      </c>
      <c r="J19" s="2">
        <v>42635</v>
      </c>
      <c r="K19">
        <v>5708.79</v>
      </c>
    </row>
    <row r="20" spans="1:11" x14ac:dyDescent="0.25">
      <c r="A20" t="str">
        <f>"Z4E1ADD08F"</f>
        <v>Z4E1ADD08F</v>
      </c>
      <c r="B20" t="str">
        <f t="shared" si="0"/>
        <v>06363391001</v>
      </c>
      <c r="C20" t="s">
        <v>15</v>
      </c>
      <c r="D20" t="s">
        <v>69</v>
      </c>
      <c r="E20" t="s">
        <v>24</v>
      </c>
      <c r="F20" s="1" t="s">
        <v>70</v>
      </c>
      <c r="G20" t="s">
        <v>71</v>
      </c>
      <c r="H20">
        <v>4179.8999999999996</v>
      </c>
      <c r="I20" s="2">
        <v>42613</v>
      </c>
      <c r="J20" s="2">
        <v>42633</v>
      </c>
      <c r="K20">
        <v>4179.8999999999996</v>
      </c>
    </row>
    <row r="21" spans="1:11" x14ac:dyDescent="0.25">
      <c r="A21" t="str">
        <f>"ZF41AF08F8"</f>
        <v>ZF41AF08F8</v>
      </c>
      <c r="B21" t="str">
        <f t="shared" si="0"/>
        <v>06363391001</v>
      </c>
      <c r="C21" t="s">
        <v>15</v>
      </c>
      <c r="D21" t="s">
        <v>72</v>
      </c>
      <c r="E21" t="s">
        <v>24</v>
      </c>
      <c r="F21" s="1" t="s">
        <v>73</v>
      </c>
      <c r="G21" t="s">
        <v>74</v>
      </c>
      <c r="H21">
        <v>1160</v>
      </c>
      <c r="I21" s="2">
        <v>42634</v>
      </c>
      <c r="J21" s="2">
        <v>42648</v>
      </c>
      <c r="K21">
        <v>1160</v>
      </c>
    </row>
    <row r="22" spans="1:11" x14ac:dyDescent="0.25">
      <c r="A22" t="str">
        <f>"ZD31B70A14"</f>
        <v>ZD31B70A14</v>
      </c>
      <c r="B22" t="str">
        <f t="shared" si="0"/>
        <v>06363391001</v>
      </c>
      <c r="C22" t="s">
        <v>15</v>
      </c>
      <c r="D22" t="s">
        <v>75</v>
      </c>
      <c r="E22" t="s">
        <v>17</v>
      </c>
      <c r="F22" s="1" t="s">
        <v>76</v>
      </c>
      <c r="G22" t="s">
        <v>77</v>
      </c>
      <c r="H22">
        <v>5590</v>
      </c>
      <c r="I22" s="2">
        <v>42655</v>
      </c>
      <c r="J22" s="2">
        <v>42685</v>
      </c>
      <c r="K22">
        <v>5590</v>
      </c>
    </row>
    <row r="23" spans="1:11" x14ac:dyDescent="0.25">
      <c r="A23" t="str">
        <f>"Z0D1BD1DA9"</f>
        <v>Z0D1BD1DA9</v>
      </c>
      <c r="B23" t="str">
        <f t="shared" si="0"/>
        <v>06363391001</v>
      </c>
      <c r="C23" t="s">
        <v>15</v>
      </c>
      <c r="D23" t="s">
        <v>78</v>
      </c>
      <c r="E23" t="s">
        <v>17</v>
      </c>
      <c r="F23" s="1" t="s">
        <v>79</v>
      </c>
      <c r="G23" t="s">
        <v>80</v>
      </c>
      <c r="H23">
        <v>424.83</v>
      </c>
      <c r="I23" s="2">
        <v>42681</v>
      </c>
      <c r="J23" s="2">
        <v>42681</v>
      </c>
      <c r="K23">
        <v>424.83</v>
      </c>
    </row>
    <row r="24" spans="1:11" x14ac:dyDescent="0.25">
      <c r="A24" t="str">
        <f>"68713598D2"</f>
        <v>68713598D2</v>
      </c>
      <c r="B24" t="str">
        <f t="shared" si="0"/>
        <v>06363391001</v>
      </c>
      <c r="C24" t="s">
        <v>15</v>
      </c>
      <c r="D24" t="s">
        <v>81</v>
      </c>
      <c r="E24" t="s">
        <v>63</v>
      </c>
      <c r="F24" s="1" t="s">
        <v>64</v>
      </c>
      <c r="G24" t="s">
        <v>65</v>
      </c>
      <c r="H24">
        <v>80040</v>
      </c>
      <c r="I24" s="2">
        <v>42690</v>
      </c>
      <c r="J24" s="2">
        <v>42932</v>
      </c>
      <c r="K24">
        <v>79802.19</v>
      </c>
    </row>
    <row r="25" spans="1:11" x14ac:dyDescent="0.25">
      <c r="A25" t="str">
        <f>"ZDD1C73D37"</f>
        <v>ZDD1C73D37</v>
      </c>
      <c r="B25" t="str">
        <f t="shared" si="0"/>
        <v>06363391001</v>
      </c>
      <c r="C25" t="s">
        <v>15</v>
      </c>
      <c r="D25" t="s">
        <v>82</v>
      </c>
      <c r="E25" t="s">
        <v>17</v>
      </c>
      <c r="F25" s="1" t="s">
        <v>83</v>
      </c>
      <c r="G25" t="s">
        <v>50</v>
      </c>
      <c r="H25">
        <v>230</v>
      </c>
      <c r="I25" s="2">
        <v>42723</v>
      </c>
      <c r="J25" s="2">
        <v>42727</v>
      </c>
      <c r="K25">
        <v>230</v>
      </c>
    </row>
    <row r="26" spans="1:11" x14ac:dyDescent="0.25">
      <c r="A26" t="str">
        <f>"Z531A75308"</f>
        <v>Z531A75308</v>
      </c>
      <c r="B26" t="str">
        <f t="shared" si="0"/>
        <v>06363391001</v>
      </c>
      <c r="C26" t="s">
        <v>15</v>
      </c>
      <c r="D26" t="s">
        <v>84</v>
      </c>
      <c r="E26" t="s">
        <v>17</v>
      </c>
      <c r="F26" s="1" t="s">
        <v>76</v>
      </c>
      <c r="G26" t="s">
        <v>77</v>
      </c>
      <c r="H26">
        <v>1250</v>
      </c>
      <c r="I26" s="2">
        <v>42570</v>
      </c>
      <c r="J26" s="2">
        <v>42580</v>
      </c>
      <c r="K26">
        <v>1250</v>
      </c>
    </row>
    <row r="27" spans="1:11" x14ac:dyDescent="0.25">
      <c r="A27" t="str">
        <f>"6668504F92"</f>
        <v>6668504F92</v>
      </c>
      <c r="B27" t="str">
        <f t="shared" si="0"/>
        <v>06363391001</v>
      </c>
      <c r="C27" t="s">
        <v>15</v>
      </c>
      <c r="D27" t="s">
        <v>85</v>
      </c>
      <c r="E27" t="s">
        <v>63</v>
      </c>
      <c r="F27" s="1" t="s">
        <v>86</v>
      </c>
      <c r="G27" t="s">
        <v>87</v>
      </c>
      <c r="H27">
        <v>569292.19999999995</v>
      </c>
      <c r="I27" s="2">
        <v>42522</v>
      </c>
      <c r="J27" s="2">
        <v>43852</v>
      </c>
      <c r="K27">
        <v>159817.01</v>
      </c>
    </row>
    <row r="28" spans="1:11" x14ac:dyDescent="0.25">
      <c r="A28" t="str">
        <f>"69048373BF"</f>
        <v>69048373BF</v>
      </c>
      <c r="B28" t="str">
        <f t="shared" si="0"/>
        <v>06363391001</v>
      </c>
      <c r="C28" t="s">
        <v>15</v>
      </c>
      <c r="D28" t="s">
        <v>88</v>
      </c>
      <c r="E28" t="s">
        <v>63</v>
      </c>
      <c r="F28" s="1" t="s">
        <v>89</v>
      </c>
      <c r="G28" t="s">
        <v>90</v>
      </c>
      <c r="H28">
        <v>0</v>
      </c>
      <c r="I28" s="2">
        <v>42795</v>
      </c>
      <c r="J28" s="2">
        <v>43159</v>
      </c>
      <c r="K28">
        <v>44718.29</v>
      </c>
    </row>
    <row r="29" spans="1:11" x14ac:dyDescent="0.25">
      <c r="A29" t="str">
        <f>"Z4B1C520D8"</f>
        <v>Z4B1C520D8</v>
      </c>
      <c r="B29" t="str">
        <f t="shared" si="0"/>
        <v>06363391001</v>
      </c>
      <c r="C29" t="s">
        <v>15</v>
      </c>
      <c r="D29" t="s">
        <v>91</v>
      </c>
      <c r="E29" t="s">
        <v>63</v>
      </c>
      <c r="F29" s="1" t="s">
        <v>92</v>
      </c>
      <c r="G29" t="s">
        <v>93</v>
      </c>
      <c r="H29">
        <v>0</v>
      </c>
      <c r="I29" s="2">
        <v>42826</v>
      </c>
      <c r="J29" s="2">
        <v>43190</v>
      </c>
      <c r="K29">
        <v>10005.69</v>
      </c>
    </row>
    <row r="30" spans="1:11" x14ac:dyDescent="0.25">
      <c r="A30" t="str">
        <f>"Z7C1C4D1E3"</f>
        <v>Z7C1C4D1E3</v>
      </c>
      <c r="B30" t="str">
        <f t="shared" si="0"/>
        <v>06363391001</v>
      </c>
      <c r="C30" t="s">
        <v>15</v>
      </c>
      <c r="D30" t="s">
        <v>94</v>
      </c>
      <c r="E30" t="s">
        <v>17</v>
      </c>
      <c r="F30" s="1" t="s">
        <v>95</v>
      </c>
      <c r="G30" t="s">
        <v>96</v>
      </c>
      <c r="H30">
        <v>0</v>
      </c>
      <c r="I30" s="2">
        <v>42716</v>
      </c>
      <c r="J30" s="2">
        <v>46367</v>
      </c>
      <c r="K30">
        <v>13111.7</v>
      </c>
    </row>
    <row r="31" spans="1:11" x14ac:dyDescent="0.25">
      <c r="A31" t="str">
        <f>"Z181AF0399"</f>
        <v>Z181AF0399</v>
      </c>
      <c r="B31" t="str">
        <f t="shared" si="0"/>
        <v>06363391001</v>
      </c>
      <c r="C31" t="s">
        <v>15</v>
      </c>
      <c r="D31" t="s">
        <v>97</v>
      </c>
      <c r="E31" t="s">
        <v>17</v>
      </c>
      <c r="F31" s="1" t="s">
        <v>98</v>
      </c>
      <c r="G31" t="s">
        <v>99</v>
      </c>
      <c r="H31">
        <v>900</v>
      </c>
      <c r="I31" s="2">
        <v>42660</v>
      </c>
      <c r="J31" s="2">
        <v>43024</v>
      </c>
      <c r="K31">
        <v>0</v>
      </c>
    </row>
    <row r="32" spans="1:11" x14ac:dyDescent="0.25">
      <c r="A32" t="str">
        <f>"ZAD1B3E4AD"</f>
        <v>ZAD1B3E4AD</v>
      </c>
      <c r="B32" t="str">
        <f t="shared" si="0"/>
        <v>06363391001</v>
      </c>
      <c r="C32" t="s">
        <v>15</v>
      </c>
      <c r="D32" t="s">
        <v>100</v>
      </c>
      <c r="E32" t="s">
        <v>17</v>
      </c>
      <c r="F32" s="1" t="s">
        <v>101</v>
      </c>
      <c r="G32" t="s">
        <v>102</v>
      </c>
      <c r="H32">
        <v>21173.200000000001</v>
      </c>
      <c r="I32" s="2">
        <v>42678</v>
      </c>
      <c r="J32" s="2">
        <v>42747</v>
      </c>
      <c r="K32">
        <v>21173.17</v>
      </c>
    </row>
    <row r="33" spans="1:11" x14ac:dyDescent="0.25">
      <c r="A33" t="str">
        <f>"ZA71B46F44"</f>
        <v>ZA71B46F44</v>
      </c>
      <c r="B33" t="str">
        <f t="shared" si="0"/>
        <v>06363391001</v>
      </c>
      <c r="C33" t="s">
        <v>15</v>
      </c>
      <c r="D33" t="s">
        <v>103</v>
      </c>
      <c r="E33" t="s">
        <v>24</v>
      </c>
      <c r="F33" s="1" t="s">
        <v>104</v>
      </c>
      <c r="G33" t="s">
        <v>105</v>
      </c>
      <c r="H33">
        <v>8815.24</v>
      </c>
      <c r="I33" s="2">
        <v>42683</v>
      </c>
      <c r="J33" s="2">
        <v>42709</v>
      </c>
      <c r="K33">
        <v>8815.24</v>
      </c>
    </row>
    <row r="34" spans="1:11" x14ac:dyDescent="0.25">
      <c r="A34" t="str">
        <f>"Z1E1920034"</f>
        <v>Z1E1920034</v>
      </c>
      <c r="B34" t="str">
        <f t="shared" si="0"/>
        <v>06363391001</v>
      </c>
      <c r="C34" t="s">
        <v>15</v>
      </c>
      <c r="D34" t="s">
        <v>106</v>
      </c>
      <c r="E34" t="s">
        <v>17</v>
      </c>
      <c r="F34" s="1" t="s">
        <v>107</v>
      </c>
      <c r="G34" t="s">
        <v>108</v>
      </c>
      <c r="H34">
        <v>3800</v>
      </c>
      <c r="I34" s="2">
        <v>42612</v>
      </c>
      <c r="J34" s="2">
        <v>42976</v>
      </c>
      <c r="K34">
        <v>3800</v>
      </c>
    </row>
    <row r="35" spans="1:11" x14ac:dyDescent="0.25">
      <c r="A35" t="str">
        <f>"ZD01B64B0F"</f>
        <v>ZD01B64B0F</v>
      </c>
      <c r="B35" t="str">
        <f t="shared" si="0"/>
        <v>06363391001</v>
      </c>
      <c r="C35" t="s">
        <v>15</v>
      </c>
      <c r="D35" t="s">
        <v>109</v>
      </c>
      <c r="E35" t="s">
        <v>63</v>
      </c>
      <c r="F35" s="1" t="s">
        <v>110</v>
      </c>
      <c r="G35" t="s">
        <v>111</v>
      </c>
      <c r="H35">
        <v>9000</v>
      </c>
      <c r="I35" s="2">
        <v>42639</v>
      </c>
      <c r="J35" s="2">
        <v>43368</v>
      </c>
      <c r="K35">
        <v>8782.27</v>
      </c>
    </row>
    <row r="36" spans="1:11" x14ac:dyDescent="0.25">
      <c r="A36" t="str">
        <f>"Z101BF04C8"</f>
        <v>Z101BF04C8</v>
      </c>
      <c r="B36" t="str">
        <f t="shared" si="0"/>
        <v>06363391001</v>
      </c>
      <c r="C36" t="s">
        <v>15</v>
      </c>
      <c r="D36" t="s">
        <v>112</v>
      </c>
      <c r="E36" t="s">
        <v>24</v>
      </c>
      <c r="F36" s="1" t="s">
        <v>113</v>
      </c>
      <c r="G36" t="s">
        <v>114</v>
      </c>
      <c r="H36">
        <v>34721.879999999997</v>
      </c>
      <c r="I36" s="2">
        <v>42815</v>
      </c>
      <c r="J36" s="2">
        <v>43404</v>
      </c>
      <c r="K36">
        <v>30415.8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altoadige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2019-01-29T16:09:03Z</dcterms:created>
  <dcterms:modified xsi:type="dcterms:W3CDTF">2019-01-29T16:09:03Z</dcterms:modified>
</cp:coreProperties>
</file>